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2\март\"/>
    </mc:Choice>
  </mc:AlternateContent>
  <bookViews>
    <workbookView xWindow="-105" yWindow="-105" windowWidth="23250" windowHeight="1260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ftn1" localSheetId="5">Показатели!$B$12</definedName>
    <definedName name="_ftnref1" localSheetId="5">Показатели!$B$9</definedName>
    <definedName name="_xlnm._FilterDatabase" localSheetId="2" hidden="1">'Выполнение работ'!$A$3:$O$70</definedName>
    <definedName name="_xlnm._FilterDatabase" localSheetId="3" hidden="1">'Финансирование таб.3'!$D$2:$D$214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Показатели!$A$1:$S$19</definedName>
    <definedName name="_xlnm.Print_Area" localSheetId="3">'Финансирование таб.3'!$A$1:$BB$188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5" l="1"/>
  <c r="E11" i="15"/>
  <c r="E10" i="15"/>
  <c r="E29" i="13" l="1"/>
  <c r="E28" i="13"/>
  <c r="E22" i="13"/>
  <c r="E21" i="13"/>
  <c r="E16" i="13"/>
  <c r="E13" i="13"/>
  <c r="E11" i="13"/>
  <c r="E10" i="13"/>
  <c r="F10" i="15" l="1"/>
  <c r="I10" i="15"/>
  <c r="L10" i="15"/>
  <c r="O10" i="15"/>
  <c r="R10" i="15"/>
  <c r="E31" i="13" l="1"/>
  <c r="E73" i="13"/>
  <c r="F73" i="13"/>
  <c r="J73" i="13"/>
  <c r="M73" i="13"/>
  <c r="P73" i="13"/>
  <c r="S73" i="13"/>
  <c r="V73" i="13"/>
  <c r="Y73" i="13"/>
  <c r="AD73" i="13"/>
  <c r="AI73" i="13"/>
  <c r="AN73" i="13"/>
  <c r="AS73" i="13"/>
  <c r="AX73" i="13"/>
  <c r="BA73" i="13"/>
  <c r="BC73" i="13"/>
  <c r="E74" i="13"/>
  <c r="F74" i="13"/>
  <c r="G74" i="13" s="1"/>
  <c r="J74" i="13"/>
  <c r="M74" i="13"/>
  <c r="P74" i="13"/>
  <c r="S74" i="13"/>
  <c r="V74" i="13"/>
  <c r="Y74" i="13"/>
  <c r="AD74" i="13"/>
  <c r="AI74" i="13"/>
  <c r="AN74" i="13"/>
  <c r="AS74" i="13"/>
  <c r="AX74" i="13"/>
  <c r="BA74" i="13"/>
  <c r="BC74" i="13"/>
  <c r="E75" i="13"/>
  <c r="F75" i="13"/>
  <c r="J75" i="13"/>
  <c r="M75" i="13"/>
  <c r="P75" i="13"/>
  <c r="S75" i="13"/>
  <c r="V75" i="13"/>
  <c r="Y75" i="13"/>
  <c r="AD75" i="13"/>
  <c r="AI75" i="13"/>
  <c r="AN75" i="13"/>
  <c r="AS75" i="13"/>
  <c r="AX75" i="13"/>
  <c r="BA75" i="13"/>
  <c r="BC75" i="13"/>
  <c r="G75" i="13" l="1"/>
  <c r="G73" i="13"/>
  <c r="R13" i="15"/>
  <c r="O13" i="15"/>
  <c r="L13" i="15"/>
  <c r="I13" i="15"/>
  <c r="R12" i="15"/>
  <c r="D12" i="15"/>
  <c r="R11" i="15"/>
  <c r="O11" i="15"/>
  <c r="L11" i="15"/>
  <c r="I11" i="15"/>
  <c r="R9" i="15"/>
  <c r="O9" i="15"/>
  <c r="E9" i="15"/>
  <c r="F9" i="15" l="1"/>
  <c r="F12" i="15"/>
  <c r="F13" i="15"/>
  <c r="AZ156" i="13"/>
  <c r="AZ155" i="13"/>
  <c r="AZ154" i="13"/>
  <c r="AY156" i="13"/>
  <c r="AY155" i="13"/>
  <c r="AY154" i="13"/>
  <c r="AW156" i="13"/>
  <c r="AW155" i="13"/>
  <c r="AW154" i="13"/>
  <c r="AT156" i="13"/>
  <c r="AT155" i="13"/>
  <c r="AT154" i="13"/>
  <c r="AR156" i="13"/>
  <c r="AR155" i="13"/>
  <c r="AR154" i="13"/>
  <c r="AO156" i="13"/>
  <c r="AO155" i="13"/>
  <c r="AO154" i="13"/>
  <c r="AM156" i="13"/>
  <c r="AM155" i="13"/>
  <c r="AM154" i="13"/>
  <c r="AJ156" i="13"/>
  <c r="AJ155" i="13"/>
  <c r="AJ154" i="13"/>
  <c r="AH156" i="13"/>
  <c r="AH155" i="13"/>
  <c r="AH154" i="13"/>
  <c r="AE156" i="13"/>
  <c r="AE155" i="13"/>
  <c r="AE154" i="13"/>
  <c r="AC156" i="13"/>
  <c r="AC155" i="13"/>
  <c r="AC154" i="13"/>
  <c r="AA156" i="13"/>
  <c r="Z156" i="13"/>
  <c r="AA155" i="13"/>
  <c r="Z155" i="13"/>
  <c r="AA154" i="13"/>
  <c r="Z154" i="13"/>
  <c r="X156" i="13"/>
  <c r="W156" i="13"/>
  <c r="X155" i="13"/>
  <c r="W155" i="13"/>
  <c r="X154" i="13"/>
  <c r="W154" i="13"/>
  <c r="U156" i="13"/>
  <c r="T156" i="13"/>
  <c r="U155" i="13"/>
  <c r="T155" i="13"/>
  <c r="U154" i="13"/>
  <c r="T154" i="13"/>
  <c r="R156" i="13"/>
  <c r="Q156" i="13"/>
  <c r="R155" i="13"/>
  <c r="Q155" i="13"/>
  <c r="R154" i="13"/>
  <c r="Q154" i="13"/>
  <c r="O156" i="13"/>
  <c r="N156" i="13"/>
  <c r="O155" i="13"/>
  <c r="N155" i="13"/>
  <c r="O154" i="13"/>
  <c r="N154" i="13"/>
  <c r="L156" i="13"/>
  <c r="K156" i="13"/>
  <c r="L155" i="13"/>
  <c r="K155" i="13"/>
  <c r="L154" i="13"/>
  <c r="K154" i="13"/>
  <c r="I156" i="13"/>
  <c r="I155" i="13"/>
  <c r="I154" i="13"/>
  <c r="H155" i="13"/>
  <c r="H156" i="13"/>
  <c r="H154" i="13"/>
  <c r="BA171" i="13"/>
  <c r="AX171" i="13"/>
  <c r="AS171" i="13"/>
  <c r="AN171" i="13"/>
  <c r="AI171" i="13"/>
  <c r="AD171" i="13"/>
  <c r="Y171" i="13"/>
  <c r="V171" i="13"/>
  <c r="S171" i="13"/>
  <c r="P171" i="13"/>
  <c r="M171" i="13"/>
  <c r="BA170" i="13"/>
  <c r="AX170" i="13"/>
  <c r="AS170" i="13"/>
  <c r="AN170" i="13"/>
  <c r="AI170" i="13"/>
  <c r="AD170" i="13"/>
  <c r="Y170" i="13"/>
  <c r="V170" i="13"/>
  <c r="S170" i="13"/>
  <c r="P170" i="13"/>
  <c r="M170" i="13"/>
  <c r="Y169" i="13"/>
  <c r="V169" i="13"/>
  <c r="S169" i="13"/>
  <c r="P169" i="13"/>
  <c r="M169" i="13"/>
  <c r="BA174" i="13"/>
  <c r="AX174" i="13"/>
  <c r="AS174" i="13"/>
  <c r="AN174" i="13"/>
  <c r="AI174" i="13"/>
  <c r="AD174" i="13"/>
  <c r="Y174" i="13"/>
  <c r="V174" i="13"/>
  <c r="S174" i="13"/>
  <c r="P174" i="13"/>
  <c r="M174" i="13"/>
  <c r="J174" i="13"/>
  <c r="E174" i="13"/>
  <c r="F174" i="13"/>
  <c r="BA173" i="13"/>
  <c r="AX173" i="13"/>
  <c r="AS173" i="13"/>
  <c r="AN173" i="13"/>
  <c r="AI173" i="13"/>
  <c r="AD173" i="13"/>
  <c r="Y173" i="13"/>
  <c r="V173" i="13"/>
  <c r="S173" i="13"/>
  <c r="BA172" i="13"/>
  <c r="AX172" i="13"/>
  <c r="AS172" i="13"/>
  <c r="AN172" i="13"/>
  <c r="AI172" i="13"/>
  <c r="AD172" i="13"/>
  <c r="Y172" i="13"/>
  <c r="V172" i="13"/>
  <c r="S172" i="13"/>
  <c r="P172" i="13"/>
  <c r="M172" i="13"/>
  <c r="BA177" i="13"/>
  <c r="AX177" i="13"/>
  <c r="AS177" i="13"/>
  <c r="AN177" i="13"/>
  <c r="AI177" i="13"/>
  <c r="AD177" i="13"/>
  <c r="Y177" i="13"/>
  <c r="V177" i="13"/>
  <c r="S177" i="13"/>
  <c r="BA176" i="13"/>
  <c r="AX176" i="13"/>
  <c r="AS176" i="13"/>
  <c r="AN176" i="13"/>
  <c r="AI176" i="13"/>
  <c r="AD176" i="13"/>
  <c r="Y176" i="13"/>
  <c r="V176" i="13"/>
  <c r="S176" i="13"/>
  <c r="BA175" i="13"/>
  <c r="AX175" i="13"/>
  <c r="AS175" i="13"/>
  <c r="AN175" i="13"/>
  <c r="AI175" i="13"/>
  <c r="AD175" i="13"/>
  <c r="Y175" i="13"/>
  <c r="V175" i="13"/>
  <c r="S175" i="13"/>
  <c r="P175" i="13"/>
  <c r="M175" i="13"/>
  <c r="J175" i="13"/>
  <c r="E175" i="13"/>
  <c r="F175" i="13"/>
  <c r="AZ30" i="13"/>
  <c r="AZ29" i="13"/>
  <c r="AZ28" i="13"/>
  <c r="AY30" i="13"/>
  <c r="AY29" i="13"/>
  <c r="AY28" i="13"/>
  <c r="AW30" i="13"/>
  <c r="AW29" i="13"/>
  <c r="AW28" i="13"/>
  <c r="AT30" i="13"/>
  <c r="AT29" i="13"/>
  <c r="AT28" i="13"/>
  <c r="AR30" i="13"/>
  <c r="AR29" i="13"/>
  <c r="AR28" i="13"/>
  <c r="AO30" i="13"/>
  <c r="R30" i="13"/>
  <c r="R29" i="13"/>
  <c r="R28" i="13"/>
  <c r="Q30" i="13"/>
  <c r="Q29" i="13"/>
  <c r="Q28" i="13"/>
  <c r="X30" i="13"/>
  <c r="X29" i="13"/>
  <c r="X28" i="13"/>
  <c r="W30" i="13"/>
  <c r="U30" i="13"/>
  <c r="U29" i="13"/>
  <c r="U28" i="13"/>
  <c r="T29" i="13"/>
  <c r="T30" i="13"/>
  <c r="T28" i="13"/>
  <c r="J33" i="13"/>
  <c r="F33" i="13"/>
  <c r="E33" i="13"/>
  <c r="V32" i="13"/>
  <c r="J32" i="13"/>
  <c r="F32" i="13"/>
  <c r="E32" i="13"/>
  <c r="V31" i="13"/>
  <c r="J31" i="13"/>
  <c r="F31" i="13"/>
  <c r="G33" i="13" l="1"/>
  <c r="G32" i="13"/>
  <c r="G31" i="13"/>
  <c r="G174" i="13"/>
  <c r="G175" i="13"/>
  <c r="V35" i="13" l="1"/>
  <c r="V34" i="13"/>
  <c r="AX142" i="13"/>
  <c r="AX141" i="13"/>
  <c r="BA77" i="13" l="1"/>
  <c r="AX77" i="13"/>
  <c r="AS77" i="13"/>
  <c r="AN77" i="13"/>
  <c r="AI77" i="13"/>
  <c r="AD77" i="13"/>
  <c r="Y77" i="13"/>
  <c r="V77" i="13"/>
  <c r="S77" i="13"/>
  <c r="P77" i="13"/>
  <c r="M77" i="13"/>
  <c r="J77" i="13"/>
  <c r="AF159" i="13" l="1"/>
  <c r="AF158" i="13"/>
  <c r="AF157" i="13"/>
  <c r="AA159" i="13"/>
  <c r="AA158" i="13"/>
  <c r="AA157" i="13"/>
  <c r="AX80" i="13" l="1"/>
  <c r="AS80" i="13"/>
  <c r="AS56" i="13"/>
  <c r="E82" i="13" l="1"/>
  <c r="AY69" i="13"/>
  <c r="AY68" i="13"/>
  <c r="AY67" i="13"/>
  <c r="AT69" i="13"/>
  <c r="AT68" i="13"/>
  <c r="AT67" i="13"/>
  <c r="AM69" i="13"/>
  <c r="AM68" i="13"/>
  <c r="AM67" i="13"/>
  <c r="AJ69" i="13"/>
  <c r="AH69" i="13"/>
  <c r="AH68" i="13"/>
  <c r="AH67" i="13"/>
  <c r="AE67" i="13"/>
  <c r="AE68" i="13"/>
  <c r="AE69" i="13"/>
  <c r="AC69" i="13"/>
  <c r="AC68" i="13"/>
  <c r="AC67" i="13"/>
  <c r="AD76" i="13"/>
  <c r="X69" i="13"/>
  <c r="X68" i="13"/>
  <c r="X67" i="13"/>
  <c r="AZ69" i="13"/>
  <c r="AZ68" i="13"/>
  <c r="AZ67" i="13"/>
  <c r="AW69" i="13"/>
  <c r="AW68" i="13"/>
  <c r="AW67" i="13"/>
  <c r="AR69" i="13"/>
  <c r="AR68" i="13"/>
  <c r="AR67" i="13"/>
  <c r="AO68" i="13"/>
  <c r="AO69" i="13"/>
  <c r="AO67" i="13"/>
  <c r="Z68" i="13"/>
  <c r="Z69" i="13"/>
  <c r="Z67" i="13"/>
  <c r="W69" i="13"/>
  <c r="W68" i="13"/>
  <c r="W67" i="13"/>
  <c r="T69" i="13"/>
  <c r="T68" i="13"/>
  <c r="T67" i="13"/>
  <c r="R69" i="13"/>
  <c r="R68" i="13"/>
  <c r="R67" i="13"/>
  <c r="Q68" i="13"/>
  <c r="Q69" i="13"/>
  <c r="Q67" i="13"/>
  <c r="O69" i="13"/>
  <c r="N69" i="13"/>
  <c r="O68" i="13"/>
  <c r="N68" i="13"/>
  <c r="O67" i="13"/>
  <c r="N67" i="13"/>
  <c r="L69" i="13"/>
  <c r="K69" i="13"/>
  <c r="L68" i="13"/>
  <c r="K68" i="13"/>
  <c r="L67" i="13"/>
  <c r="K67" i="13"/>
  <c r="I69" i="13"/>
  <c r="I68" i="13"/>
  <c r="I67" i="13"/>
  <c r="H68" i="13"/>
  <c r="H69" i="13"/>
  <c r="H67" i="13"/>
  <c r="AN96" i="13"/>
  <c r="AN95" i="13"/>
  <c r="AN94" i="13"/>
  <c r="Y96" i="13"/>
  <c r="BA93" i="13"/>
  <c r="F93" i="13"/>
  <c r="E93" i="13"/>
  <c r="BA92" i="13"/>
  <c r="AS92" i="13"/>
  <c r="Y92" i="13"/>
  <c r="V92" i="13"/>
  <c r="F92" i="13"/>
  <c r="E92" i="13"/>
  <c r="BA91" i="13"/>
  <c r="AS91" i="13"/>
  <c r="Y91" i="13"/>
  <c r="V91" i="13"/>
  <c r="F91" i="13"/>
  <c r="E91" i="13"/>
  <c r="E69" i="13" l="1"/>
  <c r="G93" i="13"/>
  <c r="E67" i="13"/>
  <c r="BD67" i="13"/>
  <c r="G92" i="13"/>
  <c r="G91" i="13"/>
  <c r="V110" i="13" l="1"/>
  <c r="S110" i="13"/>
  <c r="S109" i="13"/>
  <c r="Y95" i="13"/>
  <c r="Y94" i="13"/>
  <c r="F96" i="13"/>
  <c r="E96" i="13"/>
  <c r="F95" i="13"/>
  <c r="E95" i="13"/>
  <c r="F94" i="13"/>
  <c r="E94" i="13"/>
  <c r="S80" i="13"/>
  <c r="S99" i="13" l="1"/>
  <c r="P42" i="13"/>
  <c r="P41" i="13"/>
  <c r="P40" i="13"/>
  <c r="W124" i="13" l="1"/>
  <c r="W159" i="13" s="1"/>
  <c r="W123" i="13"/>
  <c r="W158" i="13" s="1"/>
  <c r="W122" i="13"/>
  <c r="W157" i="13" s="1"/>
  <c r="R123" i="13"/>
  <c r="R158" i="13" s="1"/>
  <c r="R122" i="13"/>
  <c r="R157" i="13" s="1"/>
  <c r="Q123" i="13"/>
  <c r="Q158" i="13" s="1"/>
  <c r="Q122" i="13"/>
  <c r="Q157" i="13" s="1"/>
  <c r="S126" i="13"/>
  <c r="S125" i="13"/>
  <c r="Y125" i="13"/>
  <c r="Y128" i="13"/>
  <c r="Y126" i="13"/>
  <c r="AS81" i="13" l="1"/>
  <c r="BA60" i="13" l="1"/>
  <c r="BA59" i="13"/>
  <c r="BA58" i="13"/>
  <c r="AS86" i="13" l="1"/>
  <c r="AI147" i="13" l="1"/>
  <c r="AI148" i="13"/>
  <c r="S65" i="13" l="1"/>
  <c r="S64" i="13"/>
  <c r="F86" i="13" l="1"/>
  <c r="F85" i="13"/>
  <c r="H28" i="13" l="1"/>
  <c r="E55" i="13" l="1"/>
  <c r="AD86" i="13" l="1"/>
  <c r="AD85" i="13"/>
  <c r="Y114" i="13"/>
  <c r="Y113" i="13"/>
  <c r="Y112" i="13"/>
  <c r="S87" i="13"/>
  <c r="S86" i="13"/>
  <c r="S85" i="13"/>
  <c r="V86" i="13"/>
  <c r="V85" i="13"/>
  <c r="F77" i="13" l="1"/>
  <c r="E64" i="13" l="1"/>
  <c r="E65" i="13"/>
  <c r="E61" i="13"/>
  <c r="E62" i="13"/>
  <c r="P104" i="13" l="1"/>
  <c r="P103" i="13"/>
  <c r="P87" i="13"/>
  <c r="P86" i="13"/>
  <c r="P85" i="13"/>
  <c r="AZ124" i="13" l="1"/>
  <c r="AZ123" i="13"/>
  <c r="AZ158" i="13" s="1"/>
  <c r="AZ122" i="13"/>
  <c r="AZ157" i="13" s="1"/>
  <c r="AY124" i="13"/>
  <c r="AY123" i="13"/>
  <c r="AY158" i="13" s="1"/>
  <c r="AY122" i="13"/>
  <c r="AY157" i="13" s="1"/>
  <c r="AW124" i="13"/>
  <c r="AW123" i="13"/>
  <c r="AW158" i="13" s="1"/>
  <c r="AW122" i="13"/>
  <c r="AW157" i="13" s="1"/>
  <c r="AT124" i="13"/>
  <c r="AT123" i="13"/>
  <c r="AT158" i="13" s="1"/>
  <c r="AT122" i="13"/>
  <c r="AT157" i="13" s="1"/>
  <c r="AR124" i="13"/>
  <c r="AR123" i="13"/>
  <c r="AR158" i="13" s="1"/>
  <c r="AR122" i="13"/>
  <c r="AR157" i="13" s="1"/>
  <c r="AO123" i="13"/>
  <c r="AO158" i="13" s="1"/>
  <c r="AO124" i="13"/>
  <c r="AO122" i="13"/>
  <c r="AO157" i="13" s="1"/>
  <c r="AM124" i="13"/>
  <c r="AM123" i="13"/>
  <c r="AM158" i="13" s="1"/>
  <c r="AM122" i="13"/>
  <c r="AM157" i="13" s="1"/>
  <c r="AJ124" i="13"/>
  <c r="AJ123" i="13"/>
  <c r="AJ158" i="13" s="1"/>
  <c r="AJ122" i="13"/>
  <c r="AJ157" i="13" s="1"/>
  <c r="AH124" i="13"/>
  <c r="AE124" i="13"/>
  <c r="AH123" i="13"/>
  <c r="AH158" i="13" s="1"/>
  <c r="AE123" i="13"/>
  <c r="AE158" i="13" s="1"/>
  <c r="AH122" i="13"/>
  <c r="AH157" i="13" s="1"/>
  <c r="AE122" i="13"/>
  <c r="AE157" i="13" s="1"/>
  <c r="AC124" i="13"/>
  <c r="AC123" i="13"/>
  <c r="AC158" i="13" s="1"/>
  <c r="AC122" i="13"/>
  <c r="AC157" i="13" s="1"/>
  <c r="Z123" i="13"/>
  <c r="Z158" i="13" s="1"/>
  <c r="Z124" i="13"/>
  <c r="Z122" i="13"/>
  <c r="Z157" i="13" s="1"/>
  <c r="X124" i="13"/>
  <c r="X159" i="13" s="1"/>
  <c r="X123" i="13"/>
  <c r="X158" i="13" s="1"/>
  <c r="X122" i="13"/>
  <c r="X157" i="13" s="1"/>
  <c r="U124" i="13"/>
  <c r="U159" i="13" s="1"/>
  <c r="T124" i="13"/>
  <c r="T159" i="13" s="1"/>
  <c r="U123" i="13"/>
  <c r="U158" i="13" s="1"/>
  <c r="T123" i="13"/>
  <c r="T158" i="13" s="1"/>
  <c r="U122" i="13"/>
  <c r="U157" i="13" s="1"/>
  <c r="T122" i="13"/>
  <c r="T157" i="13" s="1"/>
  <c r="R124" i="13"/>
  <c r="R159" i="13" s="1"/>
  <c r="Q124" i="13"/>
  <c r="Q159" i="13" s="1"/>
  <c r="O124" i="13"/>
  <c r="O159" i="13" s="1"/>
  <c r="N124" i="13"/>
  <c r="N159" i="13" s="1"/>
  <c r="O123" i="13"/>
  <c r="O158" i="13" s="1"/>
  <c r="N123" i="13"/>
  <c r="N158" i="13" s="1"/>
  <c r="O122" i="13"/>
  <c r="O157" i="13" s="1"/>
  <c r="N122" i="13"/>
  <c r="N157" i="13" s="1"/>
  <c r="L124" i="13"/>
  <c r="L159" i="13" s="1"/>
  <c r="K124" i="13"/>
  <c r="K159" i="13" s="1"/>
  <c r="L123" i="13"/>
  <c r="L158" i="13" s="1"/>
  <c r="K123" i="13"/>
  <c r="K158" i="13" s="1"/>
  <c r="L122" i="13"/>
  <c r="L157" i="13" s="1"/>
  <c r="K122" i="13"/>
  <c r="K157" i="13" s="1"/>
  <c r="M142" i="13"/>
  <c r="M141" i="13"/>
  <c r="AY159" i="13" l="1"/>
  <c r="Z159" i="13"/>
  <c r="AW159" i="13"/>
  <c r="AE159" i="13"/>
  <c r="AJ159" i="13"/>
  <c r="AT159" i="13"/>
  <c r="AC159" i="13"/>
  <c r="AM159" i="13"/>
  <c r="AN169" i="13"/>
  <c r="AH159" i="13"/>
  <c r="AO159" i="13"/>
  <c r="AR159" i="13"/>
  <c r="AZ159" i="13"/>
  <c r="BA169" i="13"/>
  <c r="M105" i="13"/>
  <c r="J87" i="13"/>
  <c r="J86" i="13"/>
  <c r="J85" i="13"/>
  <c r="AI169" i="13" l="1"/>
  <c r="AD169" i="13"/>
  <c r="AX169" i="13"/>
  <c r="AS169" i="13"/>
  <c r="AS149" i="13"/>
  <c r="AS148" i="13"/>
  <c r="AS147" i="13"/>
  <c r="S142" i="13" l="1"/>
  <c r="S141" i="13"/>
  <c r="Y87" i="13" l="1"/>
  <c r="Y86" i="13"/>
  <c r="Y85" i="13"/>
  <c r="Y80" i="13"/>
  <c r="V80" i="13"/>
  <c r="P80" i="13"/>
  <c r="M80" i="13"/>
  <c r="AD62" i="13" l="1"/>
  <c r="AD61" i="13"/>
  <c r="S62" i="13"/>
  <c r="S61" i="13"/>
  <c r="BA149" i="13" l="1"/>
  <c r="BA148" i="13"/>
  <c r="BA147" i="13"/>
  <c r="AN149" i="13"/>
  <c r="AN148" i="13"/>
  <c r="AN147" i="13"/>
  <c r="BA84" i="13"/>
  <c r="BA83" i="13"/>
  <c r="BA82" i="13"/>
  <c r="AX79" i="13"/>
  <c r="AZ146" i="13" l="1"/>
  <c r="AZ145" i="13"/>
  <c r="AZ144" i="13"/>
  <c r="AY146" i="13"/>
  <c r="AY145" i="13"/>
  <c r="AY144" i="13"/>
  <c r="AW146" i="13"/>
  <c r="AW145" i="13"/>
  <c r="AW144" i="13"/>
  <c r="AT146" i="13"/>
  <c r="AT145" i="13"/>
  <c r="AT144" i="13"/>
  <c r="AR146" i="13"/>
  <c r="AR145" i="13"/>
  <c r="AR144" i="13"/>
  <c r="AO145" i="13"/>
  <c r="AO146" i="13"/>
  <c r="AO144" i="13"/>
  <c r="AM146" i="13"/>
  <c r="AM145" i="13"/>
  <c r="AM144" i="13"/>
  <c r="AJ146" i="13"/>
  <c r="AJ145" i="13"/>
  <c r="AJ144" i="13"/>
  <c r="AH146" i="13"/>
  <c r="AH145" i="13"/>
  <c r="AH144" i="13"/>
  <c r="AE146" i="13"/>
  <c r="AE145" i="13"/>
  <c r="AE144" i="13"/>
  <c r="AC146" i="13"/>
  <c r="AC145" i="13"/>
  <c r="AC144" i="13"/>
  <c r="Z145" i="13"/>
  <c r="Z146" i="13"/>
  <c r="Z144" i="13"/>
  <c r="X146" i="13"/>
  <c r="W146" i="13"/>
  <c r="X145" i="13"/>
  <c r="W145" i="13"/>
  <c r="X144" i="13"/>
  <c r="W144" i="13"/>
  <c r="U146" i="13"/>
  <c r="T146" i="13"/>
  <c r="U145" i="13"/>
  <c r="T145" i="13"/>
  <c r="U144" i="13"/>
  <c r="T144" i="13"/>
  <c r="R146" i="13"/>
  <c r="R145" i="13"/>
  <c r="R144" i="13"/>
  <c r="Q145" i="13"/>
  <c r="Q146" i="13"/>
  <c r="Q144" i="13"/>
  <c r="O146" i="13"/>
  <c r="N146" i="13"/>
  <c r="O145" i="13"/>
  <c r="N145" i="13"/>
  <c r="O144" i="13"/>
  <c r="N144" i="13"/>
  <c r="L146" i="13"/>
  <c r="K146" i="13"/>
  <c r="L145" i="13"/>
  <c r="K145" i="13"/>
  <c r="L144" i="13"/>
  <c r="K144" i="13"/>
  <c r="I146" i="13"/>
  <c r="I145" i="13"/>
  <c r="I144" i="13"/>
  <c r="H145" i="13"/>
  <c r="H146" i="13"/>
  <c r="H144" i="13"/>
  <c r="AA99" i="13"/>
  <c r="AA98" i="13"/>
  <c r="AA97" i="13"/>
  <c r="AF69" i="13"/>
  <c r="AF68" i="13"/>
  <c r="AF67" i="13"/>
  <c r="AA69" i="13"/>
  <c r="AA68" i="13"/>
  <c r="AA67" i="13"/>
  <c r="U69" i="13"/>
  <c r="U68" i="13"/>
  <c r="U67" i="13"/>
  <c r="F67" i="13" s="1"/>
  <c r="BD68" i="13"/>
  <c r="AM30" i="13"/>
  <c r="AM29" i="13"/>
  <c r="AM28" i="13"/>
  <c r="AJ30" i="13"/>
  <c r="AJ29" i="13"/>
  <c r="AJ28" i="13"/>
  <c r="AH30" i="13"/>
  <c r="AH29" i="13"/>
  <c r="AH28" i="13"/>
  <c r="AC29" i="13"/>
  <c r="AC30" i="13"/>
  <c r="AA28" i="13"/>
  <c r="AB28" i="13"/>
  <c r="AC28" i="13"/>
  <c r="F87" i="13"/>
  <c r="E87" i="13"/>
  <c r="BA86" i="13"/>
  <c r="E86" i="13"/>
  <c r="BA85" i="13"/>
  <c r="AS85" i="13"/>
  <c r="E85" i="13"/>
  <c r="AV69" i="13"/>
  <c r="AU69" i="13"/>
  <c r="AQ69" i="13"/>
  <c r="AP69" i="13"/>
  <c r="AL69" i="13"/>
  <c r="AK69" i="13"/>
  <c r="AG69" i="13"/>
  <c r="AB69" i="13"/>
  <c r="AV68" i="13"/>
  <c r="AU68" i="13"/>
  <c r="AQ68" i="13"/>
  <c r="AP68" i="13"/>
  <c r="AL68" i="13"/>
  <c r="AK68" i="13"/>
  <c r="AG68" i="13"/>
  <c r="AB68" i="13"/>
  <c r="AV67" i="13"/>
  <c r="AU67" i="13"/>
  <c r="AQ67" i="13"/>
  <c r="AP67" i="13"/>
  <c r="AL67" i="13"/>
  <c r="AK67" i="13"/>
  <c r="AG67" i="13"/>
  <c r="AB67" i="13"/>
  <c r="AF30" i="13"/>
  <c r="AE30" i="13"/>
  <c r="AF29" i="13"/>
  <c r="AF28" i="13"/>
  <c r="AA30" i="13"/>
  <c r="Z30" i="13"/>
  <c r="AA29" i="13"/>
  <c r="Z29" i="13"/>
  <c r="Z28" i="13"/>
  <c r="O30" i="13"/>
  <c r="N30" i="13"/>
  <c r="O29" i="13"/>
  <c r="O28" i="13"/>
  <c r="L30" i="13"/>
  <c r="K30" i="13"/>
  <c r="L29" i="13"/>
  <c r="K29" i="13"/>
  <c r="L28" i="13"/>
  <c r="K28" i="13"/>
  <c r="I29" i="13"/>
  <c r="I30" i="13"/>
  <c r="I28" i="13"/>
  <c r="H29" i="13"/>
  <c r="H30" i="13"/>
  <c r="AV30" i="13"/>
  <c r="AU30" i="13"/>
  <c r="AQ30" i="13"/>
  <c r="AP30" i="13"/>
  <c r="AV29" i="13"/>
  <c r="AU29" i="13"/>
  <c r="AQ29" i="13"/>
  <c r="AP29" i="13"/>
  <c r="AL29" i="13"/>
  <c r="AK29" i="13"/>
  <c r="AG29" i="13"/>
  <c r="AB29" i="13"/>
  <c r="AV28" i="13"/>
  <c r="AU28" i="13"/>
  <c r="AQ28" i="13"/>
  <c r="AP28" i="13"/>
  <c r="AL28" i="13"/>
  <c r="AK28" i="13"/>
  <c r="AG28" i="13"/>
  <c r="F146" i="13" l="1"/>
  <c r="J97" i="13"/>
  <c r="BD97" i="13"/>
  <c r="BA28" i="13"/>
  <c r="BD29" i="13"/>
  <c r="BD98" i="13"/>
  <c r="BD30" i="13"/>
  <c r="BD28" i="13"/>
  <c r="BD99" i="13"/>
  <c r="BD69" i="13"/>
  <c r="BC99" i="13"/>
  <c r="BC30" i="13"/>
  <c r="BC28" i="13"/>
  <c r="BC98" i="13"/>
  <c r="F145" i="13"/>
  <c r="E146" i="13"/>
  <c r="BC97" i="13"/>
  <c r="BC29" i="13"/>
  <c r="F144" i="13"/>
  <c r="BC69" i="13"/>
  <c r="BC67" i="13"/>
  <c r="BC68" i="13"/>
  <c r="M99" i="13"/>
  <c r="Y99" i="13"/>
  <c r="Y97" i="13"/>
  <c r="V68" i="13"/>
  <c r="AS69" i="13"/>
  <c r="S68" i="13"/>
  <c r="E145" i="13"/>
  <c r="E144" i="13"/>
  <c r="S97" i="13"/>
  <c r="AN67" i="13"/>
  <c r="AS67" i="13"/>
  <c r="V67" i="13"/>
  <c r="P67" i="13"/>
  <c r="F29" i="13"/>
  <c r="F30" i="13"/>
  <c r="J99" i="13"/>
  <c r="E30" i="13"/>
  <c r="F28" i="13"/>
  <c r="P68" i="13"/>
  <c r="F97" i="13"/>
  <c r="K116" i="13"/>
  <c r="L117" i="13"/>
  <c r="O116" i="13"/>
  <c r="R115" i="13"/>
  <c r="R117" i="13"/>
  <c r="U116" i="13"/>
  <c r="X115" i="13"/>
  <c r="X117" i="13"/>
  <c r="Z115" i="13"/>
  <c r="Z117" i="13"/>
  <c r="AC117" i="13"/>
  <c r="AH115" i="13"/>
  <c r="AJ116" i="13"/>
  <c r="AM117" i="13"/>
  <c r="AR115" i="13"/>
  <c r="AT116" i="13"/>
  <c r="AW117" i="13"/>
  <c r="AZ115" i="13"/>
  <c r="H115" i="13"/>
  <c r="K117" i="13"/>
  <c r="N115" i="13"/>
  <c r="N117" i="13"/>
  <c r="Q116" i="13"/>
  <c r="T115" i="13"/>
  <c r="T117" i="13"/>
  <c r="W116" i="13"/>
  <c r="AA115" i="13"/>
  <c r="AA117" i="13"/>
  <c r="AE115" i="13"/>
  <c r="AH116" i="13"/>
  <c r="AJ117" i="13"/>
  <c r="AO115" i="13"/>
  <c r="AR116" i="13"/>
  <c r="AT117" i="13"/>
  <c r="AY115" i="13"/>
  <c r="AZ116" i="13"/>
  <c r="L115" i="13"/>
  <c r="O115" i="13"/>
  <c r="O117" i="13"/>
  <c r="R116" i="13"/>
  <c r="U115" i="13"/>
  <c r="U117" i="13"/>
  <c r="X116" i="13"/>
  <c r="Z116" i="13"/>
  <c r="AC115" i="13"/>
  <c r="AE116" i="13"/>
  <c r="AH117" i="13"/>
  <c r="AM115" i="13"/>
  <c r="AO116" i="13"/>
  <c r="AR117" i="13"/>
  <c r="AW115" i="13"/>
  <c r="AY116" i="13"/>
  <c r="AZ117" i="13"/>
  <c r="K115" i="13"/>
  <c r="L116" i="13"/>
  <c r="N116" i="13"/>
  <c r="Q115" i="13"/>
  <c r="Q117" i="13"/>
  <c r="T116" i="13"/>
  <c r="W115" i="13"/>
  <c r="W117" i="13"/>
  <c r="AA116" i="13"/>
  <c r="AC116" i="13"/>
  <c r="AE117" i="13"/>
  <c r="AJ115" i="13"/>
  <c r="AM116" i="13"/>
  <c r="AO117" i="13"/>
  <c r="AT115" i="13"/>
  <c r="AW116" i="13"/>
  <c r="AY117" i="13"/>
  <c r="I116" i="13"/>
  <c r="H117" i="13"/>
  <c r="H116" i="13"/>
  <c r="F99" i="13"/>
  <c r="I115" i="13"/>
  <c r="F68" i="13"/>
  <c r="E68" i="13"/>
  <c r="F98" i="13"/>
  <c r="I117" i="13"/>
  <c r="BA30" i="13"/>
  <c r="AN97" i="13"/>
  <c r="AD69" i="13"/>
  <c r="Y98" i="13"/>
  <c r="F69" i="13"/>
  <c r="V69" i="13"/>
  <c r="Y67" i="13"/>
  <c r="AI67" i="13"/>
  <c r="AI68" i="13"/>
  <c r="Y69" i="13"/>
  <c r="S69" i="13"/>
  <c r="E97" i="13"/>
  <c r="AN99" i="13"/>
  <c r="BA97" i="13"/>
  <c r="BA99" i="13"/>
  <c r="AX98" i="13"/>
  <c r="AX99" i="13"/>
  <c r="AS97" i="13"/>
  <c r="AN98" i="13"/>
  <c r="E98" i="13"/>
  <c r="AI99" i="13"/>
  <c r="AD97" i="13"/>
  <c r="AD99" i="13"/>
  <c r="E99" i="13"/>
  <c r="J98" i="13"/>
  <c r="P98" i="13"/>
  <c r="V98" i="13"/>
  <c r="BA98" i="13"/>
  <c r="M98" i="13"/>
  <c r="S98" i="13"/>
  <c r="P97" i="13"/>
  <c r="V97" i="13"/>
  <c r="AX97" i="13"/>
  <c r="G85" i="13"/>
  <c r="AX28" i="13"/>
  <c r="M67" i="13"/>
  <c r="M69" i="13"/>
  <c r="M97" i="13"/>
  <c r="AI98" i="13"/>
  <c r="P99" i="13"/>
  <c r="V99" i="13"/>
  <c r="AS99" i="13"/>
  <c r="AX29" i="13"/>
  <c r="AN68" i="13"/>
  <c r="AI97" i="13"/>
  <c r="AD98" i="13"/>
  <c r="AS98" i="13"/>
  <c r="AX30" i="13"/>
  <c r="BA29" i="13"/>
  <c r="J68" i="13"/>
  <c r="BA67" i="13"/>
  <c r="AD68" i="13"/>
  <c r="AI69" i="13"/>
  <c r="G86" i="13"/>
  <c r="G87" i="13"/>
  <c r="BA69" i="13"/>
  <c r="AX68" i="13"/>
  <c r="J69" i="13"/>
  <c r="J67" i="13"/>
  <c r="AD67" i="13"/>
  <c r="AX67" i="13"/>
  <c r="Y68" i="13"/>
  <c r="AS68" i="13"/>
  <c r="P69" i="13"/>
  <c r="AN69" i="13"/>
  <c r="AX69" i="13"/>
  <c r="S67" i="13"/>
  <c r="M68" i="13"/>
  <c r="BA68" i="13"/>
  <c r="BD117" i="13" l="1"/>
  <c r="BD116" i="13"/>
  <c r="BD115" i="13"/>
  <c r="BC115" i="13"/>
  <c r="BC116" i="13"/>
  <c r="BC117" i="13"/>
  <c r="M117" i="13"/>
  <c r="E116" i="13"/>
  <c r="E117" i="13"/>
  <c r="F117" i="13"/>
  <c r="F115" i="13"/>
  <c r="F116" i="13"/>
  <c r="E115" i="13"/>
  <c r="AX60" i="13"/>
  <c r="AX59" i="13"/>
  <c r="BE115" i="13" l="1"/>
  <c r="E156" i="13"/>
  <c r="G116" i="13"/>
  <c r="F156" i="13"/>
  <c r="E155" i="13"/>
  <c r="E154" i="13"/>
  <c r="F155" i="13"/>
  <c r="F154" i="13"/>
  <c r="G117" i="13"/>
  <c r="G115" i="13"/>
  <c r="E78" i="13"/>
  <c r="G156" i="13" l="1"/>
  <c r="G154" i="13"/>
  <c r="G155" i="13"/>
  <c r="AS54" i="13"/>
  <c r="AS53" i="13" l="1"/>
  <c r="AN80" i="13" l="1"/>
  <c r="AI80" i="13"/>
  <c r="AD80" i="13"/>
  <c r="AS65" i="13"/>
  <c r="AS64" i="13"/>
  <c r="AD65" i="13"/>
  <c r="AD64" i="13"/>
  <c r="M126" i="13" l="1"/>
  <c r="M125" i="13"/>
  <c r="V84" i="13" l="1"/>
  <c r="V83" i="13"/>
  <c r="V82" i="13"/>
  <c r="E103" i="13"/>
  <c r="AI50" i="13" l="1"/>
  <c r="AD50" i="13"/>
  <c r="Y50" i="13"/>
  <c r="F83" i="13" l="1"/>
  <c r="F84" i="13"/>
  <c r="F82" i="13"/>
  <c r="F48" i="13" l="1"/>
  <c r="E48" i="13"/>
  <c r="F47" i="13"/>
  <c r="E47" i="13"/>
  <c r="F46" i="13"/>
  <c r="E46" i="13"/>
  <c r="Y41" i="13"/>
  <c r="Y40" i="13"/>
  <c r="P84" i="13" l="1"/>
  <c r="P83" i="13"/>
  <c r="AV152" i="13" l="1"/>
  <c r="AU152" i="13"/>
  <c r="AV151" i="13"/>
  <c r="AU151" i="13"/>
  <c r="AV150" i="13"/>
  <c r="AU150" i="13"/>
  <c r="AQ152" i="13"/>
  <c r="AP152" i="13"/>
  <c r="AQ151" i="13"/>
  <c r="AP151" i="13"/>
  <c r="AP150" i="13"/>
  <c r="AQ150" i="13"/>
  <c r="AL152" i="13"/>
  <c r="AK152" i="13"/>
  <c r="AL151" i="13"/>
  <c r="AK151" i="13"/>
  <c r="AL150" i="13"/>
  <c r="AL30" i="13" s="1"/>
  <c r="AK150" i="13"/>
  <c r="AK30" i="13" s="1"/>
  <c r="AG152" i="13"/>
  <c r="AF152" i="13"/>
  <c r="AG151" i="13"/>
  <c r="AF151" i="13"/>
  <c r="AG150" i="13"/>
  <c r="AG30" i="13" s="1"/>
  <c r="AF150" i="13"/>
  <c r="AB152" i="13"/>
  <c r="AA152" i="13"/>
  <c r="AB151" i="13"/>
  <c r="AA151" i="13"/>
  <c r="AA150" i="13"/>
  <c r="AB150" i="13"/>
  <c r="AB30" i="13" s="1"/>
  <c r="Y65" i="13" l="1"/>
  <c r="Y64" i="13"/>
  <c r="BA63" i="13" l="1"/>
  <c r="AX63" i="13"/>
  <c r="F63" i="13"/>
  <c r="E63" i="13"/>
  <c r="BA62" i="13"/>
  <c r="AX62" i="13"/>
  <c r="F62" i="13"/>
  <c r="BA61" i="13"/>
  <c r="AX61" i="13"/>
  <c r="F61" i="13"/>
  <c r="G61" i="13" l="1"/>
  <c r="G62" i="13"/>
  <c r="G63" i="13"/>
  <c r="BA96" i="13" l="1"/>
  <c r="F90" i="13"/>
  <c r="E90" i="13"/>
  <c r="BA89" i="13"/>
  <c r="AS89" i="13"/>
  <c r="F89" i="13"/>
  <c r="E89" i="13"/>
  <c r="BA88" i="13"/>
  <c r="AS88" i="13"/>
  <c r="F88" i="13"/>
  <c r="E88" i="13"/>
  <c r="G88" i="13" l="1"/>
  <c r="G90" i="13"/>
  <c r="G89" i="13"/>
  <c r="E112" i="13" l="1"/>
  <c r="F112" i="13"/>
  <c r="E113" i="13"/>
  <c r="F113" i="13"/>
  <c r="E114" i="13"/>
  <c r="F114" i="13"/>
  <c r="G112" i="13" l="1"/>
  <c r="G113" i="13"/>
  <c r="G114" i="13"/>
  <c r="V142" i="13"/>
  <c r="V141" i="13"/>
  <c r="S139" i="13" l="1"/>
  <c r="S138" i="13"/>
  <c r="E83" i="13"/>
  <c r="E84" i="13"/>
  <c r="S47" i="13"/>
  <c r="AV159" i="13"/>
  <c r="AU159" i="13"/>
  <c r="AV158" i="13"/>
  <c r="AU158" i="13"/>
  <c r="AU157" i="13"/>
  <c r="AV157" i="13"/>
  <c r="AG163" i="13"/>
  <c r="AF163" i="13"/>
  <c r="AA163" i="13"/>
  <c r="AB163" i="13"/>
  <c r="AA160" i="13"/>
  <c r="AB160" i="13"/>
  <c r="F168" i="13"/>
  <c r="E168" i="13"/>
  <c r="F167" i="13"/>
  <c r="E167" i="13"/>
  <c r="F166" i="13"/>
  <c r="E166" i="13"/>
  <c r="AZ137" i="13"/>
  <c r="AZ162" i="13" s="1"/>
  <c r="AZ136" i="13"/>
  <c r="AZ161" i="13" s="1"/>
  <c r="AZ135" i="13"/>
  <c r="AZ160" i="13" s="1"/>
  <c r="AY137" i="13"/>
  <c r="AY162" i="13" s="1"/>
  <c r="AY136" i="13"/>
  <c r="AY161" i="13" s="1"/>
  <c r="AY135" i="13"/>
  <c r="AY160" i="13" s="1"/>
  <c r="AW137" i="13"/>
  <c r="AW162" i="13" s="1"/>
  <c r="AW136" i="13"/>
  <c r="AW161" i="13" s="1"/>
  <c r="AW135" i="13"/>
  <c r="AW160" i="13" s="1"/>
  <c r="AT137" i="13"/>
  <c r="AT162" i="13" s="1"/>
  <c r="AT136" i="13"/>
  <c r="AT161" i="13" s="1"/>
  <c r="AT135" i="13"/>
  <c r="AT160" i="13" s="1"/>
  <c r="AR137" i="13"/>
  <c r="AR162" i="13" s="1"/>
  <c r="AR136" i="13"/>
  <c r="AR161" i="13" s="1"/>
  <c r="AR135" i="13"/>
  <c r="AR160" i="13" s="1"/>
  <c r="AO136" i="13"/>
  <c r="AO161" i="13" s="1"/>
  <c r="AO137" i="13"/>
  <c r="AO162" i="13" s="1"/>
  <c r="AO135" i="13"/>
  <c r="AO160" i="13" s="1"/>
  <c r="AM137" i="13"/>
  <c r="AM162" i="13" s="1"/>
  <c r="AM136" i="13"/>
  <c r="AM161" i="13" s="1"/>
  <c r="AM135" i="13"/>
  <c r="AM160" i="13" s="1"/>
  <c r="AJ137" i="13"/>
  <c r="AJ162" i="13" s="1"/>
  <c r="AJ136" i="13"/>
  <c r="AJ161" i="13" s="1"/>
  <c r="AJ135" i="13"/>
  <c r="AJ160" i="13" s="1"/>
  <c r="AH137" i="13"/>
  <c r="AH162" i="13" s="1"/>
  <c r="AE137" i="13"/>
  <c r="AE162" i="13" s="1"/>
  <c r="AH136" i="13"/>
  <c r="AH161" i="13" s="1"/>
  <c r="AE136" i="13"/>
  <c r="AE161" i="13" s="1"/>
  <c r="AH135" i="13"/>
  <c r="AH160" i="13" s="1"/>
  <c r="AE135" i="13"/>
  <c r="AE160" i="13" s="1"/>
  <c r="AC137" i="13"/>
  <c r="AC162" i="13" s="1"/>
  <c r="AC136" i="13"/>
  <c r="AC161" i="13" s="1"/>
  <c r="AC135" i="13"/>
  <c r="AC160" i="13" s="1"/>
  <c r="Z136" i="13"/>
  <c r="Z161" i="13" s="1"/>
  <c r="Z137" i="13"/>
  <c r="Z162" i="13" s="1"/>
  <c r="Z135" i="13"/>
  <c r="Z160" i="13" s="1"/>
  <c r="X137" i="13"/>
  <c r="X162" i="13" s="1"/>
  <c r="W137" i="13"/>
  <c r="W162" i="13" s="1"/>
  <c r="X136" i="13"/>
  <c r="X161" i="13" s="1"/>
  <c r="W136" i="13"/>
  <c r="W161" i="13" s="1"/>
  <c r="X135" i="13"/>
  <c r="X160" i="13" s="1"/>
  <c r="W135" i="13"/>
  <c r="W160" i="13" s="1"/>
  <c r="U137" i="13"/>
  <c r="U162" i="13" s="1"/>
  <c r="T137" i="13"/>
  <c r="T162" i="13" s="1"/>
  <c r="U136" i="13"/>
  <c r="U161" i="13" s="1"/>
  <c r="T136" i="13"/>
  <c r="T161" i="13" s="1"/>
  <c r="U135" i="13"/>
  <c r="U160" i="13" s="1"/>
  <c r="T135" i="13"/>
  <c r="T160" i="13" s="1"/>
  <c r="R137" i="13"/>
  <c r="R162" i="13" s="1"/>
  <c r="R136" i="13"/>
  <c r="R161" i="13" s="1"/>
  <c r="R135" i="13"/>
  <c r="R160" i="13" s="1"/>
  <c r="Q136" i="13"/>
  <c r="Q161" i="13" s="1"/>
  <c r="Q137" i="13"/>
  <c r="Q162" i="13" s="1"/>
  <c r="Q135" i="13"/>
  <c r="O137" i="13"/>
  <c r="O162" i="13" s="1"/>
  <c r="N137" i="13"/>
  <c r="N162" i="13" s="1"/>
  <c r="O136" i="13"/>
  <c r="O161" i="13" s="1"/>
  <c r="N136" i="13"/>
  <c r="N161" i="13" s="1"/>
  <c r="O135" i="13"/>
  <c r="O160" i="13" s="1"/>
  <c r="N135" i="13"/>
  <c r="N160" i="13" s="1"/>
  <c r="L137" i="13"/>
  <c r="K137" i="13"/>
  <c r="K162" i="13" s="1"/>
  <c r="L136" i="13"/>
  <c r="K136" i="13"/>
  <c r="K161" i="13" s="1"/>
  <c r="L135" i="13"/>
  <c r="K135" i="13"/>
  <c r="K160" i="13" s="1"/>
  <c r="I137" i="13"/>
  <c r="I162" i="13" s="1"/>
  <c r="I136" i="13"/>
  <c r="I161" i="13" s="1"/>
  <c r="I135" i="13"/>
  <c r="I160" i="13" s="1"/>
  <c r="H136" i="13"/>
  <c r="H161" i="13" s="1"/>
  <c r="H137" i="13"/>
  <c r="H162" i="13" s="1"/>
  <c r="H135" i="13"/>
  <c r="H160" i="13" s="1"/>
  <c r="F143" i="13"/>
  <c r="E143" i="13"/>
  <c r="F142" i="13"/>
  <c r="E142" i="13"/>
  <c r="F141" i="13"/>
  <c r="E141" i="13"/>
  <c r="L160" i="13" l="1"/>
  <c r="F160" i="13" s="1"/>
  <c r="L150" i="13"/>
  <c r="L162" i="13"/>
  <c r="L152" i="13"/>
  <c r="L161" i="13"/>
  <c r="F161" i="13" s="1"/>
  <c r="L151" i="13"/>
  <c r="F162" i="13"/>
  <c r="E162" i="13"/>
  <c r="E136" i="13"/>
  <c r="E161" i="13"/>
  <c r="G141" i="13"/>
  <c r="G143" i="13"/>
  <c r="F136" i="13"/>
  <c r="G142" i="13"/>
  <c r="F135" i="13"/>
  <c r="E135" i="13"/>
  <c r="Q160" i="13"/>
  <c r="E160" i="13" s="1"/>
  <c r="Y49" i="13" l="1"/>
  <c r="BA78" i="13" l="1"/>
  <c r="BA76" i="13"/>
  <c r="BA80" i="13"/>
  <c r="BA79" i="13"/>
  <c r="BA66" i="13"/>
  <c r="BA65" i="13"/>
  <c r="BA64" i="13"/>
  <c r="AX76" i="13" l="1"/>
  <c r="F76" i="13"/>
  <c r="AX57" i="13"/>
  <c r="AX56" i="13"/>
  <c r="AX55" i="13"/>
  <c r="AX53" i="13"/>
  <c r="AX54" i="13"/>
  <c r="AX52" i="13"/>
  <c r="F104" i="13"/>
  <c r="E104" i="13"/>
  <c r="F103" i="13"/>
  <c r="AI79" i="13"/>
  <c r="F81" i="13"/>
  <c r="E81" i="13"/>
  <c r="F80" i="13"/>
  <c r="E80" i="13"/>
  <c r="F79" i="13"/>
  <c r="E79" i="13"/>
  <c r="BA72" i="13" l="1"/>
  <c r="BA71" i="13"/>
  <c r="BA70" i="13"/>
  <c r="AS52" i="13"/>
  <c r="F51" i="13"/>
  <c r="E51" i="13"/>
  <c r="F50" i="13"/>
  <c r="E50" i="13"/>
  <c r="F49" i="13"/>
  <c r="E49" i="13"/>
  <c r="AI49" i="13"/>
  <c r="AD49" i="13"/>
  <c r="AS110" i="13"/>
  <c r="AS109" i="13"/>
  <c r="Y84" i="13"/>
  <c r="S84" i="13"/>
  <c r="Y47" i="13"/>
  <c r="Y46" i="13"/>
  <c r="Y44" i="13"/>
  <c r="Y43" i="13"/>
  <c r="BA95" i="13"/>
  <c r="BA94" i="13"/>
  <c r="AX65" i="13"/>
  <c r="AN167" i="13"/>
  <c r="AN168" i="13"/>
  <c r="AN166" i="13"/>
  <c r="AI166" i="13"/>
  <c r="AI168" i="13"/>
  <c r="AI167" i="13"/>
  <c r="AX161" i="13"/>
  <c r="Y162" i="13"/>
  <c r="Y161" i="13"/>
  <c r="Y160" i="13"/>
  <c r="AZ165" i="13"/>
  <c r="AZ164" i="13"/>
  <c r="AZ163" i="13"/>
  <c r="AY165" i="13"/>
  <c r="AY164" i="13"/>
  <c r="AY163" i="13"/>
  <c r="AW165" i="13"/>
  <c r="AW164" i="13"/>
  <c r="AW163" i="13"/>
  <c r="AT165" i="13"/>
  <c r="AT164" i="13"/>
  <c r="AT163" i="13"/>
  <c r="AR165" i="13"/>
  <c r="AR164" i="13"/>
  <c r="AR163" i="13"/>
  <c r="AO165" i="13"/>
  <c r="AO164" i="13"/>
  <c r="AO163" i="13"/>
  <c r="AM165" i="13"/>
  <c r="AM164" i="13"/>
  <c r="AM163" i="13"/>
  <c r="AJ165" i="13"/>
  <c r="AJ164" i="13"/>
  <c r="AJ163" i="13"/>
  <c r="AH165" i="13"/>
  <c r="AH164" i="13"/>
  <c r="AH163" i="13"/>
  <c r="AE165" i="13"/>
  <c r="AE164" i="13"/>
  <c r="AE163" i="13"/>
  <c r="AC165" i="13"/>
  <c r="AC164" i="13"/>
  <c r="AC163" i="13"/>
  <c r="Z165" i="13"/>
  <c r="Z164" i="13"/>
  <c r="Z163" i="13"/>
  <c r="X165" i="13"/>
  <c r="W165" i="13"/>
  <c r="X164" i="13"/>
  <c r="W164" i="13"/>
  <c r="X163" i="13"/>
  <c r="W163" i="13"/>
  <c r="U165" i="13"/>
  <c r="T165" i="13"/>
  <c r="U164" i="13"/>
  <c r="T164" i="13"/>
  <c r="U163" i="13"/>
  <c r="T163" i="13"/>
  <c r="R165" i="13"/>
  <c r="Q165" i="13"/>
  <c r="R164" i="13"/>
  <c r="Q164" i="13"/>
  <c r="R163" i="13"/>
  <c r="Q163" i="13"/>
  <c r="O165" i="13"/>
  <c r="N165" i="13"/>
  <c r="O164" i="13"/>
  <c r="N164" i="13"/>
  <c r="N163" i="13"/>
  <c r="L165" i="13"/>
  <c r="K165" i="13"/>
  <c r="L164" i="13"/>
  <c r="K164" i="13"/>
  <c r="L163" i="13"/>
  <c r="K163" i="13"/>
  <c r="I165" i="13"/>
  <c r="H165" i="13"/>
  <c r="I164" i="13"/>
  <c r="H164" i="13"/>
  <c r="I163" i="13"/>
  <c r="H163" i="13"/>
  <c r="AN136" i="13"/>
  <c r="AI136" i="13"/>
  <c r="AI137" i="13"/>
  <c r="AI135" i="13"/>
  <c r="Y137" i="13"/>
  <c r="Y135" i="13"/>
  <c r="V137" i="13"/>
  <c r="V135" i="13"/>
  <c r="N132" i="13"/>
  <c r="M137" i="13"/>
  <c r="M136" i="13"/>
  <c r="M135" i="13"/>
  <c r="J135" i="13"/>
  <c r="AZ121" i="13"/>
  <c r="AZ120" i="13"/>
  <c r="AY121" i="13"/>
  <c r="AY120" i="13"/>
  <c r="AY119" i="13"/>
  <c r="AW121" i="13"/>
  <c r="AT121" i="13"/>
  <c r="AW120" i="13"/>
  <c r="AT120" i="13"/>
  <c r="AT119" i="13"/>
  <c r="AR121" i="13"/>
  <c r="AR120" i="13"/>
  <c r="AO121" i="13"/>
  <c r="AO120" i="13"/>
  <c r="AO119" i="13"/>
  <c r="AM121" i="13"/>
  <c r="AM120" i="13"/>
  <c r="AM119" i="13"/>
  <c r="AJ121" i="13"/>
  <c r="AJ120" i="13"/>
  <c r="AJ119" i="13"/>
  <c r="AH121" i="13"/>
  <c r="AH120" i="13"/>
  <c r="AE121" i="13"/>
  <c r="AE120" i="13"/>
  <c r="AE119" i="13"/>
  <c r="AC121" i="13"/>
  <c r="AC120" i="13"/>
  <c r="AC119" i="13"/>
  <c r="Z120" i="13"/>
  <c r="Z119" i="13"/>
  <c r="X121" i="13"/>
  <c r="W121" i="13"/>
  <c r="W120" i="13"/>
  <c r="X119" i="13"/>
  <c r="W119" i="13"/>
  <c r="U121" i="13"/>
  <c r="T121" i="13"/>
  <c r="U120" i="13"/>
  <c r="T120" i="13"/>
  <c r="T119" i="13"/>
  <c r="R121" i="13"/>
  <c r="Q121" i="13"/>
  <c r="Q120" i="13"/>
  <c r="R119" i="13"/>
  <c r="Q119" i="13"/>
  <c r="N120" i="13"/>
  <c r="N119" i="13"/>
  <c r="F149" i="13"/>
  <c r="E149" i="13"/>
  <c r="F148" i="13"/>
  <c r="E148" i="13"/>
  <c r="F147" i="13"/>
  <c r="E147" i="13"/>
  <c r="F140" i="13"/>
  <c r="E140" i="13"/>
  <c r="F139" i="13"/>
  <c r="E139" i="13"/>
  <c r="F138" i="13"/>
  <c r="E138" i="13"/>
  <c r="E137" i="13"/>
  <c r="AS76" i="13"/>
  <c r="AS57" i="13"/>
  <c r="AS55" i="13"/>
  <c r="AN81" i="13"/>
  <c r="AN79" i="13"/>
  <c r="AN78" i="13"/>
  <c r="AN76" i="13"/>
  <c r="F54" i="13"/>
  <c r="F53" i="13"/>
  <c r="F52" i="13"/>
  <c r="AN56" i="13"/>
  <c r="F66" i="13"/>
  <c r="F65" i="13"/>
  <c r="F64" i="13"/>
  <c r="F60" i="13"/>
  <c r="F59" i="13"/>
  <c r="F58" i="13"/>
  <c r="F57" i="13"/>
  <c r="F56" i="13"/>
  <c r="F55" i="13"/>
  <c r="E66" i="13"/>
  <c r="E60" i="13"/>
  <c r="E59" i="13"/>
  <c r="E58" i="13"/>
  <c r="E57" i="13"/>
  <c r="E56" i="13"/>
  <c r="E53" i="13"/>
  <c r="E54" i="13"/>
  <c r="E52" i="13"/>
  <c r="AN54" i="13"/>
  <c r="AN53" i="13"/>
  <c r="AS79" i="13"/>
  <c r="V111" i="13"/>
  <c r="AS95" i="13"/>
  <c r="AS94" i="13"/>
  <c r="AI78" i="13"/>
  <c r="AI76" i="13"/>
  <c r="AD78" i="13"/>
  <c r="F78" i="13"/>
  <c r="G78" i="13" s="1"/>
  <c r="E77" i="13"/>
  <c r="E76" i="13"/>
  <c r="G76" i="13" s="1"/>
  <c r="AD84" i="13"/>
  <c r="AD83" i="13"/>
  <c r="AD82" i="13"/>
  <c r="AD81" i="13"/>
  <c r="AD79" i="13"/>
  <c r="G84" i="13"/>
  <c r="G82" i="13"/>
  <c r="AN84" i="13"/>
  <c r="AN83" i="13"/>
  <c r="AN82" i="13"/>
  <c r="AI84" i="13"/>
  <c r="AI83" i="13"/>
  <c r="AI82" i="13"/>
  <c r="Y83" i="13"/>
  <c r="Y82" i="13"/>
  <c r="V78" i="13"/>
  <c r="V109" i="13"/>
  <c r="V76" i="13"/>
  <c r="Y78" i="13"/>
  <c r="Y76" i="13"/>
  <c r="AI81" i="13"/>
  <c r="Y81" i="13"/>
  <c r="V81" i="13"/>
  <c r="Y79" i="13"/>
  <c r="V79" i="13"/>
  <c r="Y51" i="13"/>
  <c r="V48" i="13"/>
  <c r="V47" i="13"/>
  <c r="V46" i="13"/>
  <c r="S48" i="13"/>
  <c r="S46" i="13"/>
  <c r="S45" i="13"/>
  <c r="S44" i="13"/>
  <c r="S43" i="13"/>
  <c r="S41" i="13"/>
  <c r="S42" i="13"/>
  <c r="S40" i="13"/>
  <c r="P78" i="13"/>
  <c r="P82" i="13"/>
  <c r="P39" i="13"/>
  <c r="P38" i="13"/>
  <c r="P37" i="13"/>
  <c r="F105" i="13"/>
  <c r="S83" i="13"/>
  <c r="S82" i="13"/>
  <c r="J81" i="13"/>
  <c r="J80" i="13"/>
  <c r="J79" i="13"/>
  <c r="M104" i="13"/>
  <c r="M103" i="13"/>
  <c r="M102" i="13"/>
  <c r="M101" i="13"/>
  <c r="M100" i="13"/>
  <c r="P81" i="13"/>
  <c r="P79" i="13"/>
  <c r="M81" i="13"/>
  <c r="M79" i="13"/>
  <c r="P76" i="13"/>
  <c r="M78" i="13"/>
  <c r="M76" i="13"/>
  <c r="J78" i="13"/>
  <c r="J76" i="13"/>
  <c r="M39" i="13"/>
  <c r="M38" i="13"/>
  <c r="M37" i="13"/>
  <c r="J35" i="13"/>
  <c r="J36" i="13"/>
  <c r="J34" i="13"/>
  <c r="AD148" i="13"/>
  <c r="AD147" i="13"/>
  <c r="O132" i="13"/>
  <c r="P177" i="13" s="1"/>
  <c r="O131" i="13"/>
  <c r="P176" i="13" s="1"/>
  <c r="O128" i="13"/>
  <c r="P173" i="13" s="1"/>
  <c r="L132" i="13"/>
  <c r="K132" i="13"/>
  <c r="L131" i="13"/>
  <c r="M176" i="13" s="1"/>
  <c r="K131" i="13"/>
  <c r="L128" i="13"/>
  <c r="K128" i="13"/>
  <c r="I131" i="13"/>
  <c r="I132" i="13"/>
  <c r="H131" i="13"/>
  <c r="H132" i="13"/>
  <c r="I128" i="13"/>
  <c r="H128" i="13"/>
  <c r="S107" i="13"/>
  <c r="S106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E105" i="13"/>
  <c r="G104" i="13"/>
  <c r="F102" i="13"/>
  <c r="E102" i="13"/>
  <c r="F101" i="13"/>
  <c r="E101" i="13"/>
  <c r="F100" i="13"/>
  <c r="E100" i="13"/>
  <c r="S81" i="13"/>
  <c r="S79" i="13"/>
  <c r="S78" i="13"/>
  <c r="S76" i="13"/>
  <c r="F72" i="13"/>
  <c r="E72" i="13"/>
  <c r="F71" i="13"/>
  <c r="E71" i="13"/>
  <c r="F70" i="13"/>
  <c r="E70" i="13"/>
  <c r="AQ155" i="13"/>
  <c r="AP155" i="13"/>
  <c r="AQ154" i="13"/>
  <c r="AP154" i="13"/>
  <c r="AB156" i="13"/>
  <c r="AB155" i="13"/>
  <c r="AB154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5" i="13"/>
  <c r="F36" i="13"/>
  <c r="E35" i="13"/>
  <c r="E36" i="13"/>
  <c r="F34" i="13"/>
  <c r="E34" i="13"/>
  <c r="AX64" i="13"/>
  <c r="AX58" i="13"/>
  <c r="AN57" i="13"/>
  <c r="AN55" i="13"/>
  <c r="AN52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66" i="13"/>
  <c r="AI162" i="13"/>
  <c r="AS160" i="13"/>
  <c r="AS168" i="13"/>
  <c r="AX160" i="13"/>
  <c r="AX168" i="13"/>
  <c r="AD167" i="13"/>
  <c r="AI161" i="13"/>
  <c r="AS161" i="13"/>
  <c r="AS167" i="13"/>
  <c r="AX167" i="13"/>
  <c r="AD160" i="13"/>
  <c r="AD161" i="13"/>
  <c r="G81" i="13"/>
  <c r="G79" i="13"/>
  <c r="G80" i="13"/>
  <c r="G83" i="13"/>
  <c r="AD162" i="13"/>
  <c r="AD168" i="13"/>
  <c r="AI160" i="13"/>
  <c r="AS162" i="13"/>
  <c r="AS166" i="13"/>
  <c r="AX162" i="13"/>
  <c r="AX166" i="13"/>
  <c r="G103" i="13"/>
  <c r="C5" i="8" l="1"/>
  <c r="C11" i="8"/>
  <c r="D11" i="8" s="1"/>
  <c r="C8" i="8"/>
  <c r="D8" i="8" s="1"/>
  <c r="C14" i="8"/>
  <c r="D14" i="8" s="1"/>
  <c r="C19" i="8"/>
  <c r="D19" i="8" s="1"/>
  <c r="H126" i="13"/>
  <c r="E171" i="13" s="1"/>
  <c r="M173" i="13"/>
  <c r="M177" i="13"/>
  <c r="H127" i="13"/>
  <c r="E177" i="13"/>
  <c r="H125" i="13"/>
  <c r="E170" i="13" s="1"/>
  <c r="E173" i="13"/>
  <c r="I127" i="13"/>
  <c r="F127" i="13" s="1"/>
  <c r="E176" i="13"/>
  <c r="I125" i="13"/>
  <c r="I122" i="13" s="1"/>
  <c r="I157" i="13" s="1"/>
  <c r="I126" i="13"/>
  <c r="F126" i="13" s="1"/>
  <c r="S121" i="13"/>
  <c r="R120" i="13"/>
  <c r="S120" i="13" s="1"/>
  <c r="V120" i="13"/>
  <c r="U119" i="13"/>
  <c r="V119" i="13" s="1"/>
  <c r="Y121" i="13"/>
  <c r="X120" i="13"/>
  <c r="AI120" i="13"/>
  <c r="AH119" i="13"/>
  <c r="AI119" i="13" s="1"/>
  <c r="AS120" i="13"/>
  <c r="AR119" i="13"/>
  <c r="AS119" i="13" s="1"/>
  <c r="AX120" i="13"/>
  <c r="AW119" i="13"/>
  <c r="AX119" i="13" s="1"/>
  <c r="BA120" i="13"/>
  <c r="AZ119" i="13"/>
  <c r="BA119" i="13" s="1"/>
  <c r="AD159" i="13"/>
  <c r="Z121" i="13"/>
  <c r="AD121" i="13" s="1"/>
  <c r="S119" i="13"/>
  <c r="Y119" i="13"/>
  <c r="AD119" i="13"/>
  <c r="AN119" i="13"/>
  <c r="AS121" i="13"/>
  <c r="AX121" i="13"/>
  <c r="AI121" i="13"/>
  <c r="BA121" i="13"/>
  <c r="V121" i="13"/>
  <c r="Y120" i="13"/>
  <c r="AD120" i="13"/>
  <c r="AN120" i="13"/>
  <c r="AN121" i="13"/>
  <c r="P131" i="13"/>
  <c r="G99" i="13"/>
  <c r="G98" i="13"/>
  <c r="G67" i="13"/>
  <c r="G68" i="13"/>
  <c r="Z151" i="13"/>
  <c r="Z11" i="13" s="1"/>
  <c r="Z25" i="13" s="1"/>
  <c r="AC152" i="13"/>
  <c r="AC12" i="13" s="1"/>
  <c r="AC26" i="13" s="1"/>
  <c r="J163" i="13"/>
  <c r="J165" i="13"/>
  <c r="P165" i="13"/>
  <c r="AN164" i="13"/>
  <c r="E128" i="13"/>
  <c r="P128" i="13"/>
  <c r="M154" i="13"/>
  <c r="Y156" i="13"/>
  <c r="AI155" i="13"/>
  <c r="S164" i="13"/>
  <c r="V163" i="13"/>
  <c r="V165" i="13"/>
  <c r="Y164" i="13"/>
  <c r="AD164" i="13"/>
  <c r="J164" i="13"/>
  <c r="G65" i="13"/>
  <c r="G58" i="13"/>
  <c r="AD163" i="13"/>
  <c r="AI165" i="13"/>
  <c r="AS165" i="13"/>
  <c r="AD165" i="13"/>
  <c r="AX165" i="13"/>
  <c r="G105" i="13"/>
  <c r="G52" i="13"/>
  <c r="AX164" i="13"/>
  <c r="BA165" i="13"/>
  <c r="AD145" i="13"/>
  <c r="AC151" i="13"/>
  <c r="AC11" i="13" s="1"/>
  <c r="AC25" i="13" s="1"/>
  <c r="AE152" i="13"/>
  <c r="AE12" i="13" s="1"/>
  <c r="AM151" i="13"/>
  <c r="AM11" i="13" s="1"/>
  <c r="AM25" i="13" s="1"/>
  <c r="AO152" i="13"/>
  <c r="AO12" i="13" s="1"/>
  <c r="AO26" i="13" s="1"/>
  <c r="V164" i="13"/>
  <c r="G50" i="13"/>
  <c r="G138" i="13"/>
  <c r="G140" i="13"/>
  <c r="G148" i="13"/>
  <c r="AN163" i="13"/>
  <c r="AX163" i="13"/>
  <c r="G149" i="13"/>
  <c r="AI163" i="13"/>
  <c r="AH152" i="13"/>
  <c r="AH12" i="13" s="1"/>
  <c r="AH26" i="13" s="1"/>
  <c r="AD155" i="13"/>
  <c r="AN144" i="13"/>
  <c r="M163" i="13"/>
  <c r="Y163" i="13"/>
  <c r="Z152" i="13"/>
  <c r="Z12" i="13" s="1"/>
  <c r="Z26" i="13" s="1"/>
  <c r="AH151" i="13"/>
  <c r="AH11" i="13" s="1"/>
  <c r="AH25" i="13" s="1"/>
  <c r="Y165" i="13"/>
  <c r="Y154" i="13"/>
  <c r="Y155" i="13"/>
  <c r="AX155" i="13"/>
  <c r="AI164" i="13"/>
  <c r="G51" i="13"/>
  <c r="S155" i="13"/>
  <c r="M127" i="13"/>
  <c r="AN155" i="13"/>
  <c r="Q150" i="13"/>
  <c r="Q10" i="13" s="1"/>
  <c r="Q24" i="13" s="1"/>
  <c r="Q152" i="13"/>
  <c r="Q12" i="13" s="1"/>
  <c r="Q26" i="13" s="1"/>
  <c r="T151" i="13"/>
  <c r="T11" i="13" s="1"/>
  <c r="T25" i="13" s="1"/>
  <c r="W150" i="13"/>
  <c r="W152" i="13"/>
  <c r="W12" i="13" s="1"/>
  <c r="W26" i="13" s="1"/>
  <c r="AE150" i="13"/>
  <c r="AE24" i="13" s="1"/>
  <c r="AJ152" i="13"/>
  <c r="AJ12" i="13" s="1"/>
  <c r="AJ26" i="13" s="1"/>
  <c r="AO150" i="13"/>
  <c r="AR151" i="13"/>
  <c r="AR11" i="13" s="1"/>
  <c r="AR25" i="13" s="1"/>
  <c r="AT151" i="13"/>
  <c r="AT11" i="13" s="1"/>
  <c r="AT25" i="13" s="1"/>
  <c r="AY150" i="13"/>
  <c r="AY10" i="13" s="1"/>
  <c r="AY24" i="13" s="1"/>
  <c r="AZ151" i="13"/>
  <c r="AZ11" i="13" s="1"/>
  <c r="AZ25" i="13" s="1"/>
  <c r="R150" i="13"/>
  <c r="R10" i="13" s="1"/>
  <c r="R24" i="13" s="1"/>
  <c r="R152" i="13"/>
  <c r="R12" i="13" s="1"/>
  <c r="R26" i="13" s="1"/>
  <c r="U151" i="13"/>
  <c r="U11" i="13" s="1"/>
  <c r="U25" i="13" s="1"/>
  <c r="X150" i="13"/>
  <c r="X10" i="13" s="1"/>
  <c r="X24" i="13" s="1"/>
  <c r="X152" i="13"/>
  <c r="X12" i="13" s="1"/>
  <c r="X26" i="13" s="1"/>
  <c r="AC150" i="13"/>
  <c r="AC10" i="13" s="1"/>
  <c r="AC24" i="13" s="1"/>
  <c r="AE151" i="13"/>
  <c r="AE25" i="13" s="1"/>
  <c r="AM150" i="13"/>
  <c r="AM10" i="13" s="1"/>
  <c r="AM24" i="13" s="1"/>
  <c r="AO151" i="13"/>
  <c r="AR152" i="13"/>
  <c r="AR12" i="13" s="1"/>
  <c r="AW151" i="13"/>
  <c r="AW11" i="13" s="1"/>
  <c r="AW25" i="13" s="1"/>
  <c r="AY151" i="13"/>
  <c r="AY11" i="13" s="1"/>
  <c r="AY25" i="13" s="1"/>
  <c r="AZ152" i="13"/>
  <c r="AZ12" i="13" s="1"/>
  <c r="AZ26" i="13" s="1"/>
  <c r="AN165" i="13"/>
  <c r="AS163" i="13"/>
  <c r="AS164" i="13"/>
  <c r="BA163" i="13"/>
  <c r="Q151" i="13"/>
  <c r="Q11" i="13" s="1"/>
  <c r="Q25" i="13" s="1"/>
  <c r="T150" i="13"/>
  <c r="T10" i="13" s="1"/>
  <c r="T152" i="13"/>
  <c r="T12" i="13" s="1"/>
  <c r="W151" i="13"/>
  <c r="Z150" i="13"/>
  <c r="Z10" i="13" s="1"/>
  <c r="Z24" i="13" s="1"/>
  <c r="AJ150" i="13"/>
  <c r="AT150" i="13"/>
  <c r="AT10" i="13" s="1"/>
  <c r="AT24" i="13" s="1"/>
  <c r="AT152" i="13"/>
  <c r="AT12" i="13" s="1"/>
  <c r="AT26" i="13" s="1"/>
  <c r="AY152" i="13"/>
  <c r="AY12" i="13" s="1"/>
  <c r="AY26" i="13" s="1"/>
  <c r="AS155" i="13"/>
  <c r="V155" i="13"/>
  <c r="BA155" i="13"/>
  <c r="R151" i="13"/>
  <c r="R11" i="13" s="1"/>
  <c r="R25" i="13" s="1"/>
  <c r="U150" i="13"/>
  <c r="U10" i="13" s="1"/>
  <c r="U24" i="13" s="1"/>
  <c r="U152" i="13"/>
  <c r="U12" i="13" s="1"/>
  <c r="U26" i="13" s="1"/>
  <c r="X151" i="13"/>
  <c r="X11" i="13" s="1"/>
  <c r="X25" i="13" s="1"/>
  <c r="AH150" i="13"/>
  <c r="AH10" i="13" s="1"/>
  <c r="AJ151" i="13"/>
  <c r="AM152" i="13"/>
  <c r="AM12" i="13" s="1"/>
  <c r="AM26" i="13" s="1"/>
  <c r="AR150" i="13"/>
  <c r="AR10" i="13" s="1"/>
  <c r="AR24" i="13" s="1"/>
  <c r="AW150" i="13"/>
  <c r="AW10" i="13" s="1"/>
  <c r="AW24" i="13" s="1"/>
  <c r="AW152" i="13"/>
  <c r="AW12" i="13" s="1"/>
  <c r="AW26" i="13" s="1"/>
  <c r="AZ150" i="13"/>
  <c r="AZ10" i="13" s="1"/>
  <c r="AZ24" i="13" s="1"/>
  <c r="G54" i="13"/>
  <c r="G53" i="13"/>
  <c r="G57" i="13"/>
  <c r="G56" i="13"/>
  <c r="G64" i="13"/>
  <c r="G49" i="13"/>
  <c r="N151" i="13"/>
  <c r="N25" i="13" s="1"/>
  <c r="N150" i="13"/>
  <c r="N24" i="13" s="1"/>
  <c r="K119" i="13"/>
  <c r="K120" i="13"/>
  <c r="G147" i="13"/>
  <c r="L120" i="13"/>
  <c r="O121" i="13"/>
  <c r="K121" i="13"/>
  <c r="L119" i="13"/>
  <c r="L121" i="13"/>
  <c r="G94" i="13"/>
  <c r="G35" i="13"/>
  <c r="AD123" i="13"/>
  <c r="S154" i="13"/>
  <c r="F132" i="13"/>
  <c r="G44" i="13"/>
  <c r="F164" i="13"/>
  <c r="E131" i="13"/>
  <c r="G60" i="13"/>
  <c r="AD122" i="13"/>
  <c r="AN122" i="13"/>
  <c r="G39" i="13"/>
  <c r="G45" i="13"/>
  <c r="G47" i="13"/>
  <c r="E163" i="13"/>
  <c r="G139" i="13"/>
  <c r="Y124" i="13"/>
  <c r="AI123" i="13"/>
  <c r="AS123" i="13"/>
  <c r="Y123" i="13"/>
  <c r="E165" i="13"/>
  <c r="G109" i="13"/>
  <c r="S124" i="13"/>
  <c r="V123" i="13"/>
  <c r="Y122" i="13"/>
  <c r="F165" i="13"/>
  <c r="P144" i="13"/>
  <c r="O163" i="13"/>
  <c r="F163" i="13" s="1"/>
  <c r="E164" i="13"/>
  <c r="G34" i="13"/>
  <c r="G48" i="13"/>
  <c r="G70" i="13"/>
  <c r="G72" i="13"/>
  <c r="G96" i="13"/>
  <c r="AX122" i="13"/>
  <c r="G95" i="13"/>
  <c r="G46" i="13"/>
  <c r="G41" i="13"/>
  <c r="G38" i="13"/>
  <c r="G37" i="13"/>
  <c r="V146" i="13"/>
  <c r="S166" i="13"/>
  <c r="S168" i="13"/>
  <c r="BA166" i="13"/>
  <c r="BA168" i="13"/>
  <c r="Y166" i="13"/>
  <c r="AD136" i="13"/>
  <c r="BA123" i="13"/>
  <c r="G107" i="13"/>
  <c r="Y168" i="13"/>
  <c r="AD156" i="13"/>
  <c r="BA164" i="13"/>
  <c r="AD144" i="13"/>
  <c r="N121" i="13"/>
  <c r="E132" i="13"/>
  <c r="P132" i="13"/>
  <c r="G100" i="13"/>
  <c r="F128" i="13"/>
  <c r="F131" i="13"/>
  <c r="M165" i="13"/>
  <c r="P164" i="13"/>
  <c r="S163" i="13"/>
  <c r="J146" i="13"/>
  <c r="M145" i="13"/>
  <c r="S144" i="13"/>
  <c r="M160" i="13"/>
  <c r="M162" i="13"/>
  <c r="P160" i="13"/>
  <c r="P162" i="13"/>
  <c r="S161" i="13"/>
  <c r="V160" i="13"/>
  <c r="V162" i="13"/>
  <c r="G71" i="13"/>
  <c r="G43" i="13"/>
  <c r="G40" i="13"/>
  <c r="G59" i="13"/>
  <c r="V122" i="13"/>
  <c r="S146" i="13"/>
  <c r="BA161" i="13"/>
  <c r="AN162" i="13"/>
  <c r="J167" i="13"/>
  <c r="M167" i="13"/>
  <c r="S167" i="13"/>
  <c r="G36" i="13"/>
  <c r="V156" i="13"/>
  <c r="AN156" i="13"/>
  <c r="G101" i="13"/>
  <c r="G106" i="13"/>
  <c r="G108" i="13"/>
  <c r="G110" i="13"/>
  <c r="G111" i="13"/>
  <c r="AS136" i="13"/>
  <c r="Y145" i="13"/>
  <c r="O119" i="13"/>
  <c r="P119" i="13" s="1"/>
  <c r="P125" i="13"/>
  <c r="AS145" i="13"/>
  <c r="M156" i="13"/>
  <c r="G102" i="13"/>
  <c r="G42" i="13"/>
  <c r="AN145" i="13"/>
  <c r="J161" i="13"/>
  <c r="M161" i="13"/>
  <c r="M166" i="13"/>
  <c r="M168" i="13"/>
  <c r="P166" i="13"/>
  <c r="P168" i="13"/>
  <c r="V167" i="13"/>
  <c r="BA167" i="13"/>
  <c r="S122" i="13"/>
  <c r="S123" i="13"/>
  <c r="P136" i="13"/>
  <c r="P137" i="13"/>
  <c r="S136" i="13"/>
  <c r="V136" i="13"/>
  <c r="J144" i="13"/>
  <c r="P146" i="13"/>
  <c r="S145" i="13"/>
  <c r="V144" i="13"/>
  <c r="G66" i="13"/>
  <c r="G55" i="13"/>
  <c r="AX156" i="13"/>
  <c r="G77" i="13"/>
  <c r="D5" i="8"/>
  <c r="M164" i="13"/>
  <c r="V124" i="13"/>
  <c r="AD124" i="13"/>
  <c r="AI122" i="13"/>
  <c r="AI124" i="13"/>
  <c r="AN124" i="13"/>
  <c r="AS122" i="13"/>
  <c r="AX123" i="13"/>
  <c r="BA122" i="13"/>
  <c r="J137" i="13"/>
  <c r="BA136" i="13"/>
  <c r="BA144" i="13"/>
  <c r="BA146" i="13"/>
  <c r="S165" i="13"/>
  <c r="G135" i="13"/>
  <c r="P135" i="13"/>
  <c r="S135" i="13"/>
  <c r="S137" i="13"/>
  <c r="Y136" i="13"/>
  <c r="AD135" i="13"/>
  <c r="AD137" i="13"/>
  <c r="AN135" i="13"/>
  <c r="AN137" i="13"/>
  <c r="AS135" i="13"/>
  <c r="AS137" i="13"/>
  <c r="AX136" i="13"/>
  <c r="AX135" i="13"/>
  <c r="AX137" i="13"/>
  <c r="BA135" i="13"/>
  <c r="BA137" i="13"/>
  <c r="AI144" i="13"/>
  <c r="AI146" i="13"/>
  <c r="BA145" i="13"/>
  <c r="J160" i="13"/>
  <c r="J162" i="13"/>
  <c r="P161" i="13"/>
  <c r="S160" i="13"/>
  <c r="S162" i="13"/>
  <c r="V161" i="13"/>
  <c r="BA160" i="13"/>
  <c r="BA162" i="13"/>
  <c r="AN160" i="13"/>
  <c r="AN161" i="13"/>
  <c r="J166" i="13"/>
  <c r="J168" i="13"/>
  <c r="P167" i="13"/>
  <c r="V166" i="13"/>
  <c r="V168" i="13"/>
  <c r="Y167" i="13"/>
  <c r="G168" i="13"/>
  <c r="O120" i="13"/>
  <c r="P126" i="13"/>
  <c r="G136" i="13"/>
  <c r="AN123" i="13"/>
  <c r="AS124" i="13"/>
  <c r="AX124" i="13"/>
  <c r="BA124" i="13"/>
  <c r="J136" i="13"/>
  <c r="F137" i="13"/>
  <c r="G137" i="13" s="1"/>
  <c r="AI145" i="13"/>
  <c r="AN146" i="13"/>
  <c r="AX146" i="13"/>
  <c r="G160" i="13"/>
  <c r="G161" i="13"/>
  <c r="AX145" i="13"/>
  <c r="G166" i="13"/>
  <c r="G167" i="13"/>
  <c r="J145" i="13"/>
  <c r="M144" i="13"/>
  <c r="M146" i="13"/>
  <c r="P145" i="13"/>
  <c r="V145" i="13"/>
  <c r="Y144" i="13"/>
  <c r="Y146" i="13"/>
  <c r="AX144" i="13"/>
  <c r="AS144" i="13"/>
  <c r="AS146" i="13"/>
  <c r="C24" i="8" l="1"/>
  <c r="D24" i="8"/>
  <c r="E125" i="13"/>
  <c r="I123" i="13"/>
  <c r="I158" i="13" s="1"/>
  <c r="H123" i="13"/>
  <c r="H158" i="13" s="1"/>
  <c r="H122" i="13"/>
  <c r="H157" i="13" s="1"/>
  <c r="AH24" i="13"/>
  <c r="AS24" i="13"/>
  <c r="E126" i="13"/>
  <c r="G126" i="13" s="1"/>
  <c r="J171" i="13"/>
  <c r="F171" i="13"/>
  <c r="G171" i="13" s="1"/>
  <c r="F125" i="13"/>
  <c r="J176" i="13"/>
  <c r="F176" i="13"/>
  <c r="G176" i="13" s="1"/>
  <c r="F177" i="13"/>
  <c r="G177" i="13" s="1"/>
  <c r="J177" i="13"/>
  <c r="J173" i="13"/>
  <c r="F173" i="13"/>
  <c r="G173" i="13" s="1"/>
  <c r="I124" i="13"/>
  <c r="I152" i="13" s="1"/>
  <c r="I12" i="13" s="1"/>
  <c r="I26" i="13" s="1"/>
  <c r="H124" i="13"/>
  <c r="H152" i="13" s="1"/>
  <c r="E172" i="13"/>
  <c r="T24" i="13"/>
  <c r="T26" i="13"/>
  <c r="AR26" i="13"/>
  <c r="AS26" i="13" s="1"/>
  <c r="AS12" i="13"/>
  <c r="AE26" i="13"/>
  <c r="AX25" i="13"/>
  <c r="AX24" i="13"/>
  <c r="M119" i="13"/>
  <c r="F122" i="13"/>
  <c r="I119" i="13"/>
  <c r="H119" i="13"/>
  <c r="E119" i="13" s="1"/>
  <c r="E122" i="13"/>
  <c r="AS25" i="13"/>
  <c r="AX26" i="13"/>
  <c r="I150" i="13"/>
  <c r="I10" i="13" s="1"/>
  <c r="I24" i="13" s="1"/>
  <c r="O150" i="13"/>
  <c r="O10" i="13" s="1"/>
  <c r="O24" i="13" s="1"/>
  <c r="M121" i="13"/>
  <c r="M120" i="13"/>
  <c r="O151" i="13"/>
  <c r="P121" i="13"/>
  <c r="AD158" i="13"/>
  <c r="J154" i="13"/>
  <c r="G128" i="13"/>
  <c r="G69" i="13"/>
  <c r="G97" i="13"/>
  <c r="AS158" i="13"/>
  <c r="AD152" i="13"/>
  <c r="AX159" i="13"/>
  <c r="S157" i="13"/>
  <c r="J156" i="13"/>
  <c r="AI152" i="13"/>
  <c r="P156" i="13"/>
  <c r="P163" i="13"/>
  <c r="AI158" i="13"/>
  <c r="M123" i="13"/>
  <c r="AI159" i="13"/>
  <c r="AX157" i="13"/>
  <c r="M124" i="13"/>
  <c r="BA158" i="13"/>
  <c r="AX158" i="13"/>
  <c r="AI25" i="13"/>
  <c r="AI157" i="13"/>
  <c r="AN158" i="13"/>
  <c r="V158" i="13"/>
  <c r="AS159" i="13"/>
  <c r="Y158" i="13"/>
  <c r="V157" i="13"/>
  <c r="S158" i="13"/>
  <c r="S150" i="13"/>
  <c r="S159" i="13"/>
  <c r="AN151" i="13"/>
  <c r="BA157" i="13"/>
  <c r="AN159" i="13"/>
  <c r="AS150" i="13"/>
  <c r="G164" i="13"/>
  <c r="AS157" i="13"/>
  <c r="Y157" i="13"/>
  <c r="V159" i="13"/>
  <c r="AI150" i="13"/>
  <c r="BA150" i="13"/>
  <c r="AX152" i="13"/>
  <c r="V152" i="13"/>
  <c r="AX150" i="13"/>
  <c r="AS152" i="13"/>
  <c r="AN150" i="13"/>
  <c r="AN157" i="13"/>
  <c r="Y159" i="13"/>
  <c r="Y152" i="13"/>
  <c r="K152" i="13"/>
  <c r="AN26" i="13"/>
  <c r="AN152" i="13"/>
  <c r="BA152" i="13"/>
  <c r="S152" i="13"/>
  <c r="AD150" i="13"/>
  <c r="N152" i="13"/>
  <c r="M122" i="13"/>
  <c r="O152" i="13"/>
  <c r="H150" i="13"/>
  <c r="H10" i="13" s="1"/>
  <c r="H24" i="13" s="1"/>
  <c r="Y150" i="13"/>
  <c r="AD157" i="13"/>
  <c r="V150" i="13"/>
  <c r="AD117" i="13"/>
  <c r="BA117" i="13"/>
  <c r="AX117" i="13"/>
  <c r="V117" i="13"/>
  <c r="S117" i="13"/>
  <c r="AS117" i="13"/>
  <c r="Y30" i="13"/>
  <c r="AI154" i="13"/>
  <c r="AI151" i="13"/>
  <c r="AD154" i="13"/>
  <c r="AX154" i="13"/>
  <c r="AD116" i="13"/>
  <c r="AD151" i="13"/>
  <c r="AS154" i="13"/>
  <c r="AN154" i="13"/>
  <c r="AN115" i="13"/>
  <c r="P155" i="13"/>
  <c r="K150" i="13"/>
  <c r="K151" i="13"/>
  <c r="P154" i="13"/>
  <c r="M155" i="13"/>
  <c r="Y151" i="13"/>
  <c r="AS151" i="13"/>
  <c r="AX151" i="13"/>
  <c r="S151" i="13"/>
  <c r="P127" i="13"/>
  <c r="BA115" i="13"/>
  <c r="BA151" i="13"/>
  <c r="E127" i="13"/>
  <c r="V115" i="13"/>
  <c r="V151" i="13"/>
  <c r="P157" i="13"/>
  <c r="P115" i="13"/>
  <c r="G132" i="13"/>
  <c r="AS156" i="13"/>
  <c r="G131" i="13"/>
  <c r="J155" i="13"/>
  <c r="AS115" i="13"/>
  <c r="AI156" i="13"/>
  <c r="AD115" i="13"/>
  <c r="AN116" i="13"/>
  <c r="Y116" i="13"/>
  <c r="S156" i="13"/>
  <c r="AN117" i="13"/>
  <c r="P117" i="13"/>
  <c r="AI117" i="13"/>
  <c r="G163" i="13"/>
  <c r="G165" i="13"/>
  <c r="Y28" i="13"/>
  <c r="AX115" i="13"/>
  <c r="J116" i="13"/>
  <c r="Y117" i="13"/>
  <c r="AX116" i="13"/>
  <c r="AI115" i="13"/>
  <c r="V154" i="13"/>
  <c r="BA159" i="13"/>
  <c r="V116" i="13"/>
  <c r="Y115" i="13"/>
  <c r="S116" i="13"/>
  <c r="BA116" i="13"/>
  <c r="J117" i="13"/>
  <c r="J115" i="13"/>
  <c r="S115" i="13"/>
  <c r="BA154" i="13"/>
  <c r="P116" i="13"/>
  <c r="BA156" i="13"/>
  <c r="AI29" i="13"/>
  <c r="M116" i="13"/>
  <c r="M115" i="13"/>
  <c r="AI116" i="13"/>
  <c r="P122" i="13"/>
  <c r="J122" i="13"/>
  <c r="AS116" i="13"/>
  <c r="G144" i="13"/>
  <c r="V29" i="13"/>
  <c r="P124" i="13"/>
  <c r="G145" i="13"/>
  <c r="AD28" i="13"/>
  <c r="S28" i="13"/>
  <c r="P123" i="13"/>
  <c r="G162" i="13"/>
  <c r="G146" i="13"/>
  <c r="V28" i="13"/>
  <c r="I151" i="13" l="1"/>
  <c r="I11" i="13" s="1"/>
  <c r="I25" i="13" s="1"/>
  <c r="G125" i="13"/>
  <c r="I120" i="13"/>
  <c r="F120" i="13" s="1"/>
  <c r="F123" i="13"/>
  <c r="J123" i="13"/>
  <c r="J124" i="13"/>
  <c r="H120" i="13"/>
  <c r="E120" i="13" s="1"/>
  <c r="H151" i="13"/>
  <c r="H11" i="13" s="1"/>
  <c r="H25" i="13" s="1"/>
  <c r="J25" i="13" s="1"/>
  <c r="E123" i="13"/>
  <c r="F124" i="13"/>
  <c r="I121" i="13"/>
  <c r="F121" i="13" s="1"/>
  <c r="H12" i="13"/>
  <c r="H26" i="13" s="1"/>
  <c r="J26" i="13" s="1"/>
  <c r="J152" i="13"/>
  <c r="H121" i="13"/>
  <c r="E121" i="13" s="1"/>
  <c r="I159" i="13"/>
  <c r="F159" i="13" s="1"/>
  <c r="H159" i="13"/>
  <c r="E169" i="13"/>
  <c r="E124" i="13"/>
  <c r="G124" i="13" s="1"/>
  <c r="J170" i="13"/>
  <c r="F170" i="13"/>
  <c r="G170" i="13" s="1"/>
  <c r="J172" i="13"/>
  <c r="F172" i="13"/>
  <c r="G172" i="13" s="1"/>
  <c r="BC119" i="13"/>
  <c r="F119" i="13"/>
  <c r="G119" i="13" s="1"/>
  <c r="J119" i="13"/>
  <c r="N12" i="13"/>
  <c r="N26" i="13" s="1"/>
  <c r="O11" i="13"/>
  <c r="O25" i="13" s="1"/>
  <c r="P25" i="13" s="1"/>
  <c r="O12" i="13"/>
  <c r="O26" i="13" s="1"/>
  <c r="E150" i="13"/>
  <c r="K10" i="13"/>
  <c r="BC10" i="13" s="1"/>
  <c r="F151" i="13"/>
  <c r="L11" i="13"/>
  <c r="K11" i="13"/>
  <c r="F150" i="13"/>
  <c r="L10" i="13"/>
  <c r="F10" i="13" s="1"/>
  <c r="F152" i="13"/>
  <c r="L12" i="13"/>
  <c r="E152" i="13"/>
  <c r="K12" i="13"/>
  <c r="P120" i="13"/>
  <c r="P150" i="13"/>
  <c r="P151" i="13"/>
  <c r="AX12" i="13"/>
  <c r="AN28" i="13"/>
  <c r="AD12" i="13"/>
  <c r="AS30" i="13"/>
  <c r="AN29" i="13"/>
  <c r="AS28" i="13"/>
  <c r="V24" i="13"/>
  <c r="P159" i="13"/>
  <c r="S26" i="13"/>
  <c r="AI24" i="13"/>
  <c r="AI26" i="13"/>
  <c r="AN11" i="13"/>
  <c r="Y25" i="13"/>
  <c r="S24" i="13"/>
  <c r="Y24" i="13"/>
  <c r="V25" i="13"/>
  <c r="BA25" i="13"/>
  <c r="AN25" i="13"/>
  <c r="S25" i="13"/>
  <c r="V26" i="13"/>
  <c r="BA24" i="13"/>
  <c r="P24" i="13"/>
  <c r="M159" i="13"/>
  <c r="AD26" i="13"/>
  <c r="AD25" i="13"/>
  <c r="AD24" i="13"/>
  <c r="E157" i="13"/>
  <c r="P152" i="13"/>
  <c r="AN24" i="13"/>
  <c r="BA26" i="13"/>
  <c r="AN10" i="13"/>
  <c r="J150" i="13"/>
  <c r="J24" i="13"/>
  <c r="Y12" i="13"/>
  <c r="Y26" i="13"/>
  <c r="AX10" i="13"/>
  <c r="AD10" i="13"/>
  <c r="M157" i="13"/>
  <c r="F158" i="13"/>
  <c r="M158" i="13"/>
  <c r="M152" i="13"/>
  <c r="E158" i="13"/>
  <c r="M150" i="13"/>
  <c r="M151" i="13"/>
  <c r="G127" i="13"/>
  <c r="J158" i="13"/>
  <c r="S10" i="13"/>
  <c r="AS10" i="13"/>
  <c r="AI11" i="13"/>
  <c r="Y10" i="13"/>
  <c r="V11" i="13"/>
  <c r="BA11" i="13"/>
  <c r="V10" i="13"/>
  <c r="J157" i="13"/>
  <c r="F157" i="13"/>
  <c r="G122" i="13"/>
  <c r="P158" i="13"/>
  <c r="P30" i="13"/>
  <c r="E151" i="13" l="1"/>
  <c r="G123" i="13"/>
  <c r="BC120" i="13"/>
  <c r="J120" i="13"/>
  <c r="J151" i="13"/>
  <c r="BC11" i="13"/>
  <c r="G121" i="13"/>
  <c r="J159" i="13"/>
  <c r="J121" i="13"/>
  <c r="E159" i="13"/>
  <c r="G159" i="13" s="1"/>
  <c r="BC121" i="13"/>
  <c r="J12" i="13"/>
  <c r="J169" i="13"/>
  <c r="F169" i="13"/>
  <c r="G169" i="13" s="1"/>
  <c r="BD12" i="13"/>
  <c r="BD10" i="13"/>
  <c r="BD11" i="13"/>
  <c r="BC12" i="13"/>
  <c r="P26" i="13"/>
  <c r="E12" i="13"/>
  <c r="K26" i="13"/>
  <c r="E26" i="13" s="1"/>
  <c r="L24" i="13"/>
  <c r="F11" i="13"/>
  <c r="L25" i="13"/>
  <c r="F12" i="13"/>
  <c r="L26" i="13"/>
  <c r="K25" i="13"/>
  <c r="E25" i="13" s="1"/>
  <c r="K24" i="13"/>
  <c r="E24" i="13" s="1"/>
  <c r="G150" i="13"/>
  <c r="G152" i="13"/>
  <c r="G151" i="13"/>
  <c r="G120" i="13"/>
  <c r="AS11" i="13"/>
  <c r="BA12" i="13"/>
  <c r="AX11" i="13"/>
  <c r="BA10" i="13"/>
  <c r="S12" i="13"/>
  <c r="S30" i="13"/>
  <c r="M11" i="13"/>
  <c r="M29" i="13"/>
  <c r="AI12" i="13"/>
  <c r="AI30" i="13"/>
  <c r="AD11" i="13"/>
  <c r="AD29" i="13"/>
  <c r="J30" i="13"/>
  <c r="AS29" i="13"/>
  <c r="Y11" i="13"/>
  <c r="Y29" i="13"/>
  <c r="P10" i="13"/>
  <c r="P28" i="13"/>
  <c r="J11" i="13"/>
  <c r="J29" i="13"/>
  <c r="J10" i="13"/>
  <c r="J28" i="13"/>
  <c r="AN12" i="13"/>
  <c r="AN30" i="13"/>
  <c r="AD30" i="13"/>
  <c r="P11" i="13"/>
  <c r="P29" i="13"/>
  <c r="AI10" i="13"/>
  <c r="AI28" i="13"/>
  <c r="V12" i="13"/>
  <c r="V30" i="13"/>
  <c r="S11" i="13"/>
  <c r="S29" i="13"/>
  <c r="P12" i="13"/>
  <c r="G158" i="13"/>
  <c r="G157" i="13"/>
  <c r="G12" i="13" l="1"/>
  <c r="G11" i="13"/>
  <c r="G10" i="13"/>
  <c r="M26" i="13"/>
  <c r="F26" i="13"/>
  <c r="G26" i="13" s="1"/>
  <c r="M24" i="13"/>
  <c r="F24" i="13"/>
  <c r="G24" i="13" s="1"/>
  <c r="M25" i="13"/>
  <c r="F25" i="13"/>
  <c r="G25" i="13" s="1"/>
  <c r="M12" i="13"/>
  <c r="M30" i="13"/>
  <c r="G30" i="13"/>
  <c r="M10" i="13"/>
  <c r="M28" i="13"/>
  <c r="G29" i="13" l="1"/>
  <c r="G28" i="13"/>
</calcChain>
</file>

<file path=xl/sharedStrings.xml><?xml version="1.0" encoding="utf-8"?>
<sst xmlns="http://schemas.openxmlformats.org/spreadsheetml/2006/main" count="825" uniqueCount="374">
  <si>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</si>
  <si>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</si>
  <si>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</si>
  <si>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</si>
  <si>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</si>
  <si>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</si>
  <si>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</si>
  <si>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</si>
  <si>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</si>
  <si>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</si>
  <si>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</si>
  <si>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</si>
  <si>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</si>
  <si>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</si>
  <si>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</si>
  <si>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</si>
  <si>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</si>
  <si>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</si>
  <si>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</si>
  <si>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</si>
  <si>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</si>
  <si>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</si>
  <si>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</si>
  <si>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</si>
  <si>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</si>
  <si>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</si>
  <si>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</si>
  <si>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</si>
  <si>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</si>
  <si>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</si>
  <si>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</si>
  <si>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</si>
  <si>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</si>
  <si>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</si>
  <si>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</si>
  <si>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</si>
  <si>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</si>
  <si>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</si>
  <si>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</si>
  <si>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</si>
  <si>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</si>
  <si>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</si>
  <si>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</si>
  <si>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</si>
  <si>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</si>
  <si>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</si>
  <si>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</si>
  <si>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</si>
  <si>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</si>
  <si>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</si>
  <si>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</si>
  <si>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</si>
  <si>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</si>
  <si>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</si>
  <si>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</si>
  <si>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</si>
  <si>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</si>
  <si>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</si>
  <si>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</si>
  <si>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</si>
  <si>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</si>
  <si>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</si>
  <si>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</si>
  <si>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</si>
  <si>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</si>
  <si>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</si>
  <si>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</si>
  <si>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</si>
  <si>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</si>
  <si>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</si>
  <si>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</si>
  <si>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</si>
  <si>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</si>
  <si>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</si>
  <si>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</si>
  <si>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</si>
  <si>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</si>
  <si>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</si>
  <si>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</si>
  <si>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</si>
  <si>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</si>
  <si>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</si>
  <si>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</si>
  <si>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</si>
  <si>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</si>
  <si>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</si>
  <si>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</si>
  <si>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</si>
  <si>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</si>
  <si>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</si>
  <si>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</si>
  <si>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</si>
  <si>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</si>
  <si>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</si>
  <si>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</si>
  <si>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</si>
  <si>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</si>
  <si>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</si>
  <si>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</si>
  <si>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</si>
  <si>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</si>
  <si>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</si>
  <si>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</si>
  <si>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</si>
  <si>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</si>
  <si>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</si>
  <si>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</si>
  <si>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</si>
  <si>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</si>
  <si>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</si>
  <si>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</si>
  <si>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</si>
  <si>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</si>
  <si>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</si>
  <si>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</si>
  <si>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</si>
  <si>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</si>
  <si>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</si>
  <si>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</si>
  <si>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</si>
  <si>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</si>
  <si>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</si>
  <si>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</si>
  <si>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</si>
  <si>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</si>
  <si>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</si>
  <si>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</si>
  <si>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</si>
  <si>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</si>
  <si>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</si>
  <si>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</si>
  <si>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</si>
  <si>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</si>
  <si>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</si>
  <si>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</si>
  <si>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</si>
  <si>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</si>
  <si>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</si>
  <si>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</si>
  <si>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</si>
  <si>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</si>
  <si>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</si>
  <si>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</si>
  <si>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</si>
  <si>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</si>
  <si>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</si>
  <si>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</si>
  <si>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</si>
  <si>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</si>
  <si>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</si>
  <si>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</si>
  <si>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</si>
  <si>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</si>
  <si>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</si>
  <si>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</si>
  <si>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</si>
  <si>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</si>
  <si>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</si>
  <si>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</si>
  <si>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</si>
  <si>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</si>
  <si>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</si>
  <si>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</si>
  <si>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</si>
  <si>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</si>
  <si>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</si>
  <si>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</si>
  <si>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</si>
  <si>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</si>
  <si>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</si>
  <si>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</si>
  <si>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</si>
  <si>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</si>
  <si>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</si>
  <si>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</si>
  <si>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</si>
  <si>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</si>
  <si>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</si>
  <si>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</si>
  <si>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</si>
  <si>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</si>
  <si>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</si>
  <si>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</si>
  <si>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</si>
  <si>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</si>
  <si>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</si>
  <si>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</si>
  <si>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</si>
  <si>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</si>
  <si>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</si>
  <si>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</si>
  <si>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</si>
  <si>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</si>
  <si>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</si>
  <si>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</si>
  <si>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</si>
  <si>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</si>
  <si>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</si>
  <si>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</si>
  <si>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</si>
  <si>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</si>
  <si>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</si>
  <si>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</si>
  <si>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</si>
  <si>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</si>
  <si>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</si>
  <si>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</si>
  <si>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</si>
  <si>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</si>
  <si>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</si>
  <si>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</si>
  <si>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</si>
  <si>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</si>
  <si>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</si>
  <si>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</si>
  <si>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</si>
  <si>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</si>
  <si>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</si>
  <si>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</si>
  <si>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</si>
  <si>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</si>
  <si>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</si>
  <si>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</si>
  <si>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</si>
  <si>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</si>
  <si>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</si>
  <si>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</si>
  <si>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</si>
  <si>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</si>
  <si>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</si>
  <si>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</si>
  <si>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</si>
  <si>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</si>
  <si>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</si>
  <si>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2.1.1.</t>
  </si>
  <si>
    <t>2.1.1.1.</t>
  </si>
  <si>
    <t>2.1.1.2.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</si>
  <si>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</si>
  <si>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</si>
  <si>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</si>
  <si>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</si>
  <si>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</si>
  <si>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</si>
  <si>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</si>
  <si>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</si>
  <si>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</si>
  <si>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</si>
  <si>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</si>
  <si>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 xml:space="preserve">Соисполнитель 1 (управление образования и молодежной политики администрации района)
</t>
  </si>
  <si>
    <t>______________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</si>
  <si>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</si>
  <si>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</si>
  <si>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</si>
  <si>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</si>
  <si>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</si>
  <si>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</si>
  <si>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</si>
  <si>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</si>
  <si>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</si>
  <si>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</si>
  <si>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</si>
  <si>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</si>
  <si>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</si>
  <si>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</si>
  <si>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</si>
  <si>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</si>
  <si>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</si>
  <si>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</si>
  <si>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</si>
  <si>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</si>
  <si>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</si>
  <si>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</si>
  <si>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</si>
  <si>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</si>
  <si>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</si>
  <si>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</si>
  <si>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</si>
  <si>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</si>
  <si>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</si>
  <si>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</si>
  <si>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</si>
  <si>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</si>
  <si>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</si>
  <si>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</si>
  <si>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</si>
  <si>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</si>
  <si>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</si>
  <si>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2.1.2.2.</t>
  </si>
  <si>
    <t xml:space="preserve">Соисполнитель 4 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</si>
  <si>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</si>
  <si>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</si>
  <si>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</si>
  <si>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</si>
  <si>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</si>
  <si>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</si>
  <si>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</si>
  <si>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</si>
  <si>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</si>
  <si>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</si>
  <si>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</si>
  <si>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</si>
  <si>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</si>
  <si>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</si>
  <si>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</si>
  <si>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</si>
  <si>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</si>
  <si>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</si>
  <si>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</si>
  <si>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ПЛАН по сетевому 9 мес.</t>
  </si>
  <si>
    <t>план сетевого на 9 мес.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</si>
  <si>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</si>
  <si>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</si>
  <si>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</si>
  <si>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</si>
  <si>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</si>
  <si>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I квартал</t>
  </si>
  <si>
    <t>II квартал</t>
  </si>
  <si>
    <t>III квартал</t>
  </si>
  <si>
    <t>IV квартал</t>
  </si>
  <si>
    <t>1.2.8.</t>
  </si>
  <si>
    <t>Контракты закл-ны 28.05.2020</t>
  </si>
  <si>
    <t>Оказание услуг до 15.06.2020</t>
  </si>
  <si>
    <t>План по сетевому 6 мес.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</si>
  <si>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</si>
  <si>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</si>
  <si>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</si>
  <si>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</si>
  <si>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</si>
  <si>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</si>
  <si>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</si>
  <si>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</si>
  <si>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</si>
  <si>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</si>
  <si>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</si>
  <si>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>"Развитие гражданского общества Нижневартовского района"</t>
  </si>
  <si>
    <t>Целевые показатели муниципальной программы «Развитие гражданского общества Нижневартовского района"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</si>
  <si>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</si>
  <si>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управление общественных связей и информационной политики администрации района, управление учета и отчетности администрации района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</si>
  <si>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5)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</si>
  <si>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управление градостроительства, развития жилищно-коммунального комплекса и энергетики администрации района;
главы городского поселения Новоаганск и сельских поселений района, глава администрации городского поселения Излучинск (по согласованию)</t>
  </si>
  <si>
    <t xml:space="preserve">Проведение мероприятий, направленных на популяризацию среди жителей Нижневартовского района
территориального общественного самоуправления и иных форм непосредственного осуществления населением местного самоуправления </t>
  </si>
  <si>
    <t>управление общественных связей и информационной политики администрации района;
управление правового обеспечения и организации местного самоуправления администрации района;
главы городского и сельских поселений района, глава администрации городского поселения Излучинск (по согласованию)</t>
  </si>
  <si>
    <t>Итого по мероприятию 1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</si>
  <si>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 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</si>
  <si>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  </t>
  </si>
  <si>
    <t xml:space="preserve">Количество социально ориентированных некоммерческих организаций, осуществляющих свою деятельность на территории района, ед. </t>
  </si>
  <si>
    <t xml:space="preserve">Количество проведенных мероприятий по повышению правовой культуры избирателей, ед. </t>
  </si>
  <si>
    <t xml:space="preserve">Количество форм непосредственного осуществления местного самоуправления и участия населения в осуществлении местного самоуправления в муниципальном образовании Нижневартовский район и случаев их применения, ед.  </t>
  </si>
  <si>
    <r>
      <rPr>
        <i/>
        <sz val="16"/>
        <rFont val="Times New Roman"/>
        <family val="1"/>
        <charset val="204"/>
      </rPr>
      <t xml:space="preserve">Руководитель:  </t>
    </r>
    <r>
      <rPr>
        <sz val="16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</si>
  <si>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r>
      <t xml:space="preserve">               Специалист  Департамента финансов  </t>
    </r>
    <r>
      <rPr>
        <u/>
        <sz val="16"/>
        <rFont val="Times New Roman"/>
        <family val="1"/>
        <charset val="204"/>
      </rPr>
      <t xml:space="preserve">___________________           </t>
    </r>
  </si>
  <si>
    <t>1.1.2</t>
  </si>
  <si>
    <t>Информационно –методическая помощь  социально ориентированным некоммерческим организациям    и инициативным гражданам для участия в конкурсах  с  целью получения поддержки деятельности     в области  обращения с животными</t>
  </si>
  <si>
    <t xml:space="preserve">управление общественных связей и информационной политики;отдел  по  развитию жилищно-коммунального комплекса, энергетики и строительства управления градостроительства, развития жилищно-коммунального комплекса и энергетики </t>
  </si>
  <si>
    <t>управление общественных связей и информационной политики;
управление правового обеспечения и организации местного самоуправления; МКУ «Редакция районной газеты «Новости Приобья»</t>
  </si>
  <si>
    <t xml:space="preserve">общественных связей и информационной политики администрации района;
архивный отдел администрации района;
муниципальное бюджетное учреждение «Телевидение Нижневартовского района»;
муниципальное казенное учреждение «Редакция районной газеты «Новости Приобья»;
территориальная избирательная комиссия Нижневартовского района; управление культуры и спорта;
управление образования и молодежной политики;
главы городского и сельских поселений района, глава администрации городского поселения Излучинск (по согласованию)
</t>
  </si>
  <si>
    <t>соисполнитель 1:
управление образования и молодежной политики администрации района</t>
  </si>
  <si>
    <t>соисполнитель 2:
управление культуры и спорта администрации района (культура)</t>
  </si>
  <si>
    <t>соисполнитель 3:
управление культуры и спорта администрации района (спорт)</t>
  </si>
  <si>
    <t>Е.М. Львова</t>
  </si>
  <si>
    <t>Исполнитель:  ведущий специалист</t>
  </si>
  <si>
    <r>
      <rPr>
        <i/>
        <sz val="16"/>
        <rFont val="Times New Roman"/>
        <family val="1"/>
        <charset val="204"/>
      </rPr>
      <t xml:space="preserve">Исполнитель: </t>
    </r>
    <r>
      <rPr>
        <sz val="16"/>
        <rFont val="Times New Roman"/>
        <family val="1"/>
        <charset val="204"/>
      </rPr>
      <t xml:space="preserve">   Ведущий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</si>
  <si>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r>
      <t xml:space="preserve">план
на </t>
    </r>
    <r>
      <rPr>
        <b/>
        <sz val="14"/>
        <color rgb="FFFF0000"/>
        <rFont val="Times New Roman"/>
        <family val="1"/>
        <charset val="204"/>
      </rPr>
      <t>_</t>
    </r>
    <r>
      <rPr>
        <b/>
        <u/>
        <sz val="14"/>
        <color rgb="FFFF0000"/>
        <rFont val="Times New Roman"/>
        <family val="1"/>
        <charset val="204"/>
      </rPr>
      <t xml:space="preserve">2022 </t>
    </r>
    <r>
      <rPr>
        <b/>
        <sz val="14"/>
        <color rgb="FFFF0000"/>
        <rFont val="Times New Roman"/>
        <family val="1"/>
        <charset val="204"/>
      </rPr>
      <t>год</t>
    </r>
  </si>
  <si>
    <t>Поддержка социально ориентированных некоммерческих организаций (показатели 1, 2,)</t>
  </si>
  <si>
    <t xml:space="preserve">Проведение мероприятий, направленных на популяризацию среди жителей Нижневартовского района территориального общественного самоуправления и иных форм непосредственного осуществления населением местного самоуправления </t>
  </si>
  <si>
    <t>Реализация комплекса мер по повышению правовой культуры граждан в период проведения выборных кампаний (показатель 1.1)</t>
  </si>
  <si>
    <t>"Поддержка деятельности ресурсных центров социально ориентированных некоммерческих организаций</t>
  </si>
  <si>
    <t xml:space="preserve">местный бюджет </t>
  </si>
  <si>
    <r>
      <t>"Развитие гражданского общества Нижневартовского района" (постановление администрации района от 30.11.2021 № 2105</t>
    </r>
    <r>
      <rPr>
        <b/>
        <sz val="14"/>
        <color indexed="56"/>
        <rFont val="Times New Roman"/>
        <family val="1"/>
        <charset val="204"/>
      </rPr>
      <t xml:space="preserve">)   </t>
    </r>
  </si>
  <si>
    <r>
      <t xml:space="preserve">Значение показателя                 на </t>
    </r>
    <r>
      <rPr>
        <sz val="14"/>
        <color rgb="FFC00000"/>
        <rFont val="Times New Roman"/>
        <family val="1"/>
        <charset val="204"/>
      </rPr>
      <t>2022</t>
    </r>
    <r>
      <rPr>
        <sz val="14"/>
        <rFont val="Times New Roman"/>
        <family val="1"/>
        <charset val="204"/>
      </rPr>
      <t xml:space="preserve"> год</t>
    </r>
  </si>
  <si>
    <t>Наименование структурного элемента муниципальной программы</t>
  </si>
  <si>
    <t>процессная часть</t>
  </si>
  <si>
    <t xml:space="preserve"> реализации в течении 2022 года муниципальной программы </t>
  </si>
  <si>
    <t xml:space="preserve">Соисполнитель 2 (управление культуры и спорта администрации района)   (культура)
</t>
  </si>
  <si>
    <t xml:space="preserve">Соисполнитель 3 (управление культуры и спорта администрации района)   (спорт)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</si>
</sst>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7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theme="3" tint="-0.249977111117893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7" tint="-0.499984740745262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0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21" fillId="0" borderId="0" xfId="0" applyFont="1"/>
    <xf numFmtId="0" fontId="4" fillId="0" borderId="0" xfId="0" applyFont="1" applyFill="1" applyBorder="1" applyAlignment="1" applyProtection="1">
      <alignment vertical="center" wrapText="1" shrinkToFit="1"/>
    </xf>
    <xf numFmtId="0" fontId="3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165" fontId="27" fillId="0" borderId="0" xfId="0" applyNumberFormat="1" applyFont="1" applyFill="1" applyBorder="1" applyAlignment="1" applyProtection="1">
      <alignment horizontal="left" vertical="center" indent="4"/>
    </xf>
    <xf numFmtId="0" fontId="33" fillId="0" borderId="1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vertical="center"/>
    </xf>
    <xf numFmtId="0" fontId="37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vertical="top" wrapText="1"/>
    </xf>
    <xf numFmtId="0" fontId="33" fillId="0" borderId="1" xfId="0" applyFont="1" applyFill="1" applyBorder="1" applyAlignment="1" applyProtection="1">
      <alignment vertical="center" wrapText="1" shrinkToFit="1"/>
    </xf>
    <xf numFmtId="0" fontId="38" fillId="0" borderId="1" xfId="0" applyFont="1" applyFill="1" applyBorder="1" applyAlignment="1" applyProtection="1">
      <alignment vertical="center"/>
    </xf>
    <xf numFmtId="0" fontId="33" fillId="0" borderId="1" xfId="0" applyFont="1" applyFill="1" applyBorder="1" applyAlignment="1" applyProtection="1">
      <alignment horizontal="justify" vertical="top"/>
    </xf>
    <xf numFmtId="0" fontId="20" fillId="0" borderId="0" xfId="0" applyFont="1" applyFill="1" applyBorder="1" applyAlignment="1" applyProtection="1">
      <alignment vertical="top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45" fillId="0" borderId="0" xfId="0" applyFont="1" applyBorder="1" applyAlignment="1">
      <alignment horizontal="left" vertical="top"/>
    </xf>
    <xf numFmtId="0" fontId="20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46" fillId="0" borderId="1" xfId="0" applyFont="1" applyFill="1" applyBorder="1" applyAlignment="1" applyProtection="1">
      <alignment vertical="center"/>
    </xf>
    <xf numFmtId="0" fontId="47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horizontal="left" vertical="center" indent="5"/>
    </xf>
    <xf numFmtId="0" fontId="20" fillId="0" borderId="0" xfId="0" applyFont="1" applyFill="1" applyBorder="1" applyAlignment="1" applyProtection="1">
      <alignment horizontal="left" vertical="top"/>
    </xf>
    <xf numFmtId="0" fontId="48" fillId="0" borderId="0" xfId="0" applyFont="1"/>
    <xf numFmtId="0" fontId="20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3" fontId="20" fillId="0" borderId="15" xfId="0" applyNumberFormat="1" applyFont="1" applyBorder="1" applyAlignment="1" applyProtection="1">
      <alignment horizontal="center" vertical="top" wrapText="1"/>
      <protection locked="0"/>
    </xf>
    <xf numFmtId="165" fontId="20" fillId="0" borderId="0" xfId="0" applyNumberFormat="1" applyFont="1" applyFill="1" applyBorder="1" applyAlignment="1">
      <alignment horizontal="justify" vertical="top" wrapText="1"/>
    </xf>
    <xf numFmtId="0" fontId="52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5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0" fillId="0" borderId="13" xfId="0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vertical="top" wrapText="1"/>
    </xf>
    <xf numFmtId="165" fontId="20" fillId="0" borderId="1" xfId="0" applyNumberFormat="1" applyFont="1" applyFill="1" applyBorder="1" applyAlignment="1" applyProtection="1">
      <alignment vertical="top" wrapText="1"/>
    </xf>
    <xf numFmtId="0" fontId="22" fillId="0" borderId="1" xfId="0" applyFont="1" applyFill="1" applyBorder="1" applyAlignment="1" applyProtection="1">
      <alignment vertical="top" wrapText="1"/>
    </xf>
    <xf numFmtId="0" fontId="40" fillId="0" borderId="20" xfId="0" applyNumberFormat="1" applyFont="1" applyFill="1" applyBorder="1" applyAlignment="1" applyProtection="1">
      <alignment horizontal="center" vertical="top" wrapText="1"/>
    </xf>
    <xf numFmtId="0" fontId="22" fillId="0" borderId="1" xfId="0" applyNumberFormat="1" applyFont="1" applyFill="1" applyBorder="1" applyAlignment="1" applyProtection="1">
      <alignment vertical="top" wrapText="1"/>
    </xf>
    <xf numFmtId="49" fontId="20" fillId="0" borderId="16" xfId="0" applyNumberFormat="1" applyFont="1" applyFill="1" applyBorder="1" applyAlignment="1" applyProtection="1">
      <alignment horizontal="center" vertical="top" wrapText="1"/>
    </xf>
    <xf numFmtId="0" fontId="22" fillId="0" borderId="5" xfId="0" applyFont="1" applyFill="1" applyBorder="1" applyAlignment="1" applyProtection="1">
      <alignment vertical="top" wrapText="1"/>
    </xf>
    <xf numFmtId="49" fontId="20" fillId="0" borderId="20" xfId="0" applyNumberFormat="1" applyFont="1" applyFill="1" applyBorder="1" applyAlignment="1" applyProtection="1">
      <alignment horizontal="center" vertical="top" wrapText="1"/>
    </xf>
    <xf numFmtId="14" fontId="20" fillId="0" borderId="16" xfId="0" applyNumberFormat="1" applyFont="1" applyFill="1" applyBorder="1" applyAlignment="1" applyProtection="1">
      <alignment horizontal="center" vertical="top" wrapText="1"/>
    </xf>
    <xf numFmtId="0" fontId="20" fillId="0" borderId="20" xfId="0" applyNumberFormat="1" applyFont="1" applyFill="1" applyBorder="1" applyAlignment="1" applyProtection="1">
      <alignment horizontal="center" vertical="top" wrapText="1"/>
    </xf>
    <xf numFmtId="0" fontId="20" fillId="0" borderId="16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53" fillId="0" borderId="16" xfId="0" applyNumberFormat="1" applyFont="1" applyFill="1" applyBorder="1" applyAlignment="1" applyProtection="1">
      <alignment horizontal="center" vertical="top" wrapText="1"/>
    </xf>
    <xf numFmtId="0" fontId="59" fillId="0" borderId="0" xfId="0" applyNumberFormat="1" applyFont="1" applyFill="1" applyBorder="1" applyAlignment="1" applyProtection="1">
      <alignment horizontal="left" vertical="top" wrapText="1"/>
    </xf>
    <xf numFmtId="0" fontId="53" fillId="0" borderId="20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20" fillId="0" borderId="23" xfId="0" applyNumberFormat="1" applyFont="1" applyFill="1" applyBorder="1" applyAlignment="1" applyProtection="1">
      <alignment horizontal="left" vertical="top" wrapText="1"/>
    </xf>
    <xf numFmtId="0" fontId="61" fillId="0" borderId="16" xfId="0" applyNumberFormat="1" applyFont="1" applyFill="1" applyBorder="1" applyAlignment="1" applyProtection="1">
      <alignment horizontal="center" vertical="top" wrapText="1"/>
    </xf>
    <xf numFmtId="0" fontId="61" fillId="0" borderId="20" xfId="0" applyNumberFormat="1" applyFont="1" applyFill="1" applyBorder="1" applyAlignment="1" applyProtection="1">
      <alignment horizontal="center" vertical="top" wrapText="1"/>
    </xf>
    <xf numFmtId="0" fontId="20" fillId="0" borderId="16" xfId="0" applyNumberFormat="1" applyFont="1" applyFill="1" applyBorder="1" applyAlignment="1" applyProtection="1">
      <alignment horizontal="center" vertical="top" wrapText="1" shrinkToFit="1"/>
    </xf>
    <xf numFmtId="0" fontId="22" fillId="0" borderId="1" xfId="0" applyNumberFormat="1" applyFont="1" applyFill="1" applyBorder="1" applyAlignment="1" applyProtection="1">
      <alignment vertical="top" wrapText="1" shrinkToFit="1"/>
    </xf>
    <xf numFmtId="0" fontId="20" fillId="0" borderId="23" xfId="0" applyNumberFormat="1" applyFont="1" applyFill="1" applyBorder="1" applyAlignment="1" applyProtection="1">
      <alignment horizontal="left" vertical="top" wrapText="1" shrinkToFit="1"/>
    </xf>
    <xf numFmtId="0" fontId="47" fillId="0" borderId="20" xfId="0" applyNumberFormat="1" applyFont="1" applyFill="1" applyBorder="1" applyAlignment="1" applyProtection="1">
      <alignment horizontal="center" vertical="top" wrapText="1" shrinkToFit="1"/>
    </xf>
    <xf numFmtId="0" fontId="20" fillId="0" borderId="1" xfId="0" applyNumberFormat="1" applyFont="1" applyFill="1" applyBorder="1" applyAlignment="1" applyProtection="1">
      <alignment vertical="top" wrapText="1" shrinkToFit="1"/>
    </xf>
    <xf numFmtId="0" fontId="20" fillId="0" borderId="0" xfId="0" applyNumberFormat="1" applyFont="1" applyFill="1" applyBorder="1" applyAlignment="1" applyProtection="1">
      <alignment horizontal="left" vertical="top" wrapText="1" shrinkToFit="1"/>
    </xf>
    <xf numFmtId="0" fontId="47" fillId="0" borderId="15" xfId="0" applyNumberFormat="1" applyFont="1" applyFill="1" applyBorder="1" applyAlignment="1" applyProtection="1">
      <alignment horizontal="center" vertical="top" wrapText="1" shrinkToFit="1"/>
    </xf>
    <xf numFmtId="0" fontId="62" fillId="0" borderId="16" xfId="0" applyNumberFormat="1" applyFont="1" applyFill="1" applyBorder="1" applyAlignment="1" applyProtection="1">
      <alignment horizontal="center" vertical="top" wrapText="1" shrinkToFit="1"/>
    </xf>
    <xf numFmtId="0" fontId="22" fillId="0" borderId="5" xfId="0" applyNumberFormat="1" applyFont="1" applyFill="1" applyBorder="1" applyAlignment="1" applyProtection="1">
      <alignment vertical="top" wrapText="1"/>
    </xf>
    <xf numFmtId="0" fontId="20" fillId="0" borderId="15" xfId="0" applyNumberFormat="1" applyFont="1" applyFill="1" applyBorder="1" applyAlignment="1" applyProtection="1">
      <alignment horizontal="center" vertical="top" wrapText="1"/>
    </xf>
    <xf numFmtId="0" fontId="22" fillId="0" borderId="23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46" fillId="0" borderId="23" xfId="0" applyNumberFormat="1" applyFont="1" applyFill="1" applyBorder="1" applyAlignment="1" applyProtection="1">
      <alignment horizontal="left" vertical="top" wrapText="1"/>
    </xf>
    <xf numFmtId="0" fontId="46" fillId="0" borderId="0" xfId="0" applyNumberFormat="1" applyFont="1" applyFill="1" applyBorder="1" applyAlignment="1" applyProtection="1">
      <alignment horizontal="left" vertical="top" wrapText="1"/>
    </xf>
    <xf numFmtId="0" fontId="20" fillId="0" borderId="18" xfId="0" applyNumberFormat="1" applyFont="1" applyFill="1" applyBorder="1" applyAlignment="1" applyProtection="1">
      <alignment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43" fillId="0" borderId="0" xfId="0" applyFont="1"/>
    <xf numFmtId="0" fontId="43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vertical="center" wrapText="1"/>
    </xf>
    <xf numFmtId="0" fontId="75" fillId="0" borderId="16" xfId="0" applyNumberFormat="1" applyFont="1" applyFill="1" applyBorder="1" applyAlignment="1" applyProtection="1">
      <alignment horizontal="center" vertical="top" wrapText="1"/>
    </xf>
    <xf numFmtId="0" fontId="74" fillId="0" borderId="20" xfId="0" applyNumberFormat="1" applyFont="1" applyFill="1" applyBorder="1" applyAlignment="1" applyProtection="1">
      <alignment horizontal="center" vertical="top" wrapText="1"/>
    </xf>
    <xf numFmtId="166" fontId="20" fillId="0" borderId="2" xfId="3" applyNumberFormat="1" applyFont="1" applyFill="1" applyBorder="1" applyAlignment="1">
      <alignment horizontal="center" vertical="top" wrapText="1"/>
    </xf>
    <xf numFmtId="166" fontId="20" fillId="0" borderId="1" xfId="3" applyNumberFormat="1" applyFont="1" applyFill="1" applyBorder="1" applyAlignment="1">
      <alignment horizontal="center" vertical="top" wrapText="1"/>
    </xf>
    <xf numFmtId="3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4" xfId="0" applyFont="1" applyBorder="1" applyAlignment="1">
      <alignment vertical="top"/>
    </xf>
    <xf numFmtId="0" fontId="43" fillId="0" borderId="1" xfId="0" applyFont="1" applyFill="1" applyBorder="1" applyAlignment="1">
      <alignment horizontal="justify" vertical="top" wrapText="1"/>
    </xf>
    <xf numFmtId="0" fontId="20" fillId="0" borderId="4" xfId="0" applyFont="1" applyFill="1" applyBorder="1" applyAlignment="1">
      <alignment vertical="top"/>
    </xf>
    <xf numFmtId="0" fontId="19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0" fontId="0" fillId="0" borderId="0" xfId="0" applyAlignment="1">
      <alignment vertical="top"/>
    </xf>
    <xf numFmtId="3" fontId="20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8" fillId="0" borderId="10" xfId="0" applyFont="1" applyFill="1" applyBorder="1" applyAlignment="1" applyProtection="1">
      <alignment horizontal="left" vertical="top" wrapText="1"/>
    </xf>
    <xf numFmtId="170" fontId="18" fillId="0" borderId="1" xfId="3" applyNumberFormat="1" applyFont="1" applyFill="1" applyBorder="1" applyAlignment="1" applyProtection="1">
      <alignment horizontal="right" vertical="top" wrapText="1"/>
    </xf>
    <xf numFmtId="170" fontId="18" fillId="0" borderId="4" xfId="3" applyNumberFormat="1" applyFont="1" applyFill="1" applyBorder="1" applyAlignment="1" applyProtection="1">
      <alignment horizontal="right" vertical="top" wrapText="1"/>
    </xf>
    <xf numFmtId="10" fontId="18" fillId="0" borderId="1" xfId="3" applyNumberFormat="1" applyFont="1" applyFill="1" applyBorder="1" applyAlignment="1" applyProtection="1">
      <alignment horizontal="right" vertical="top" wrapText="1"/>
    </xf>
    <xf numFmtId="170" fontId="18" fillId="0" borderId="2" xfId="3" applyNumberFormat="1" applyFont="1" applyFill="1" applyBorder="1" applyAlignment="1" applyProtection="1">
      <alignment horizontal="right" vertical="top" wrapText="1"/>
    </xf>
    <xf numFmtId="170" fontId="18" fillId="0" borderId="25" xfId="3" applyNumberFormat="1" applyFont="1" applyFill="1" applyBorder="1" applyAlignment="1" applyProtection="1">
      <alignment horizontal="right" vertical="top" wrapText="1"/>
    </xf>
    <xf numFmtId="10" fontId="18" fillId="0" borderId="26" xfId="3" applyNumberFormat="1" applyFont="1" applyFill="1" applyBorder="1" applyAlignment="1" applyProtection="1">
      <alignment horizontal="right" vertical="top" wrapText="1"/>
    </xf>
    <xf numFmtId="10" fontId="18" fillId="0" borderId="37" xfId="3" applyNumberFormat="1" applyFont="1" applyFill="1" applyBorder="1" applyAlignment="1" applyProtection="1">
      <alignment horizontal="right" vertical="top" wrapText="1"/>
    </xf>
    <xf numFmtId="170" fontId="18" fillId="0" borderId="41" xfId="3" applyNumberFormat="1" applyFont="1" applyFill="1" applyBorder="1" applyAlignment="1" applyProtection="1">
      <alignment horizontal="right" vertical="top" wrapText="1"/>
    </xf>
    <xf numFmtId="170" fontId="18" fillId="0" borderId="7" xfId="3" applyNumberFormat="1" applyFont="1" applyFill="1" applyBorder="1" applyAlignment="1" applyProtection="1">
      <alignment horizontal="right" vertical="top" wrapText="1"/>
    </xf>
    <xf numFmtId="10" fontId="18" fillId="0" borderId="7" xfId="3" applyNumberFormat="1" applyFont="1" applyFill="1" applyBorder="1" applyAlignment="1" applyProtection="1">
      <alignment horizontal="right" vertical="top" wrapText="1"/>
    </xf>
    <xf numFmtId="170" fontId="18" fillId="0" borderId="26" xfId="3" applyNumberFormat="1" applyFont="1" applyFill="1" applyBorder="1" applyAlignment="1" applyProtection="1">
      <alignment horizontal="right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45" fillId="0" borderId="10" xfId="0" applyFont="1" applyFill="1" applyBorder="1" applyAlignment="1">
      <alignment vertical="top" wrapText="1"/>
    </xf>
    <xf numFmtId="170" fontId="19" fillId="0" borderId="4" xfId="3" applyNumberFormat="1" applyFont="1" applyFill="1" applyBorder="1" applyAlignment="1" applyProtection="1">
      <alignment horizontal="right" vertical="top" wrapText="1"/>
    </xf>
    <xf numFmtId="170" fontId="19" fillId="0" borderId="1" xfId="3" applyNumberFormat="1" applyFont="1" applyFill="1" applyBorder="1" applyAlignment="1" applyProtection="1">
      <alignment horizontal="right" vertical="top" wrapText="1"/>
    </xf>
    <xf numFmtId="170" fontId="19" fillId="0" borderId="2" xfId="3" applyNumberFormat="1" applyFont="1" applyFill="1" applyBorder="1" applyAlignment="1" applyProtection="1">
      <alignment horizontal="right" vertical="top" wrapText="1"/>
    </xf>
    <xf numFmtId="170" fontId="19" fillId="0" borderId="25" xfId="3" applyNumberFormat="1" applyFont="1" applyFill="1" applyBorder="1" applyAlignment="1" applyProtection="1">
      <alignment horizontal="right" vertical="top" wrapText="1"/>
    </xf>
    <xf numFmtId="170" fontId="19" fillId="0" borderId="26" xfId="3" applyNumberFormat="1" applyFont="1" applyFill="1" applyBorder="1" applyAlignment="1" applyProtection="1">
      <alignment horizontal="right" vertical="top" wrapText="1"/>
    </xf>
    <xf numFmtId="170" fontId="19" fillId="0" borderId="37" xfId="3" applyNumberFormat="1" applyFont="1" applyFill="1" applyBorder="1" applyAlignment="1" applyProtection="1">
      <alignment horizontal="right" vertical="top" wrapText="1"/>
    </xf>
    <xf numFmtId="170" fontId="19" fillId="0" borderId="41" xfId="3" applyNumberFormat="1" applyFont="1" applyFill="1" applyBorder="1" applyAlignment="1" applyProtection="1">
      <alignment horizontal="right" vertical="top" wrapText="1"/>
    </xf>
    <xf numFmtId="170" fontId="19" fillId="0" borderId="7" xfId="3" applyNumberFormat="1" applyFont="1" applyFill="1" applyBorder="1" applyAlignment="1" applyProtection="1">
      <alignment horizontal="right" vertical="top" wrapText="1"/>
    </xf>
    <xf numFmtId="0" fontId="45" fillId="0" borderId="1" xfId="0" applyFont="1" applyFill="1" applyBorder="1" applyAlignment="1">
      <alignment vertical="top" wrapText="1"/>
    </xf>
    <xf numFmtId="170" fontId="19" fillId="0" borderId="19" xfId="3" applyNumberFormat="1" applyFont="1" applyFill="1" applyBorder="1" applyAlignment="1" applyProtection="1">
      <alignment horizontal="right" vertical="top" wrapText="1"/>
    </xf>
    <xf numFmtId="170" fontId="19" fillId="0" borderId="10" xfId="3" applyNumberFormat="1" applyFont="1" applyFill="1" applyBorder="1" applyAlignment="1" applyProtection="1">
      <alignment horizontal="right" vertical="top" wrapText="1"/>
    </xf>
    <xf numFmtId="170" fontId="19" fillId="0" borderId="33" xfId="3" applyNumberFormat="1" applyFont="1" applyFill="1" applyBorder="1" applyAlignment="1" applyProtection="1">
      <alignment horizontal="right" vertical="top" wrapText="1"/>
    </xf>
    <xf numFmtId="170" fontId="19" fillId="0" borderId="18" xfId="3" applyNumberFormat="1" applyFont="1" applyFill="1" applyBorder="1" applyAlignment="1" applyProtection="1">
      <alignment horizontal="right" vertical="top" wrapText="1"/>
    </xf>
    <xf numFmtId="10" fontId="19" fillId="0" borderId="18" xfId="3" applyNumberFormat="1" applyFont="1" applyFill="1" applyBorder="1" applyAlignment="1" applyProtection="1">
      <alignment horizontal="right" vertical="top" wrapText="1"/>
    </xf>
    <xf numFmtId="170" fontId="19" fillId="0" borderId="34" xfId="3" applyNumberFormat="1" applyFont="1" applyFill="1" applyBorder="1" applyAlignment="1" applyProtection="1">
      <alignment horizontal="right" vertical="top" wrapText="1"/>
    </xf>
    <xf numFmtId="170" fontId="19" fillId="0" borderId="27" xfId="3" applyNumberFormat="1" applyFont="1" applyFill="1" applyBorder="1" applyAlignment="1" applyProtection="1">
      <alignment horizontal="right" vertical="top" wrapText="1"/>
    </xf>
    <xf numFmtId="10" fontId="19" fillId="0" borderId="28" xfId="3" applyNumberFormat="1" applyFont="1" applyFill="1" applyBorder="1" applyAlignment="1" applyProtection="1">
      <alignment horizontal="right" vertical="top" wrapText="1"/>
    </xf>
    <xf numFmtId="10" fontId="19" fillId="0" borderId="38" xfId="3" applyNumberFormat="1" applyFont="1" applyFill="1" applyBorder="1" applyAlignment="1" applyProtection="1">
      <alignment horizontal="right" vertical="top" wrapText="1"/>
    </xf>
    <xf numFmtId="170" fontId="19" fillId="0" borderId="42" xfId="3" applyNumberFormat="1" applyFont="1" applyFill="1" applyBorder="1" applyAlignment="1" applyProtection="1">
      <alignment horizontal="right" vertical="top" wrapText="1"/>
    </xf>
    <xf numFmtId="10" fontId="19" fillId="0" borderId="27" xfId="3" applyNumberFormat="1" applyFont="1" applyFill="1" applyBorder="1" applyAlignment="1" applyProtection="1">
      <alignment horizontal="right" vertical="top" wrapText="1"/>
    </xf>
    <xf numFmtId="170" fontId="19" fillId="0" borderId="28" xfId="3" applyNumberFormat="1" applyFont="1" applyFill="1" applyBorder="1" applyAlignment="1" applyProtection="1">
      <alignment horizontal="right" vertical="top" wrapText="1"/>
    </xf>
    <xf numFmtId="0" fontId="77" fillId="0" borderId="1" xfId="0" applyFont="1" applyFill="1" applyBorder="1" applyAlignment="1">
      <alignment vertical="top" wrapText="1"/>
    </xf>
    <xf numFmtId="170" fontId="19" fillId="0" borderId="22" xfId="3" applyNumberFormat="1" applyFont="1" applyFill="1" applyBorder="1" applyAlignment="1" applyProtection="1">
      <alignment horizontal="right" vertical="top" wrapText="1"/>
    </xf>
    <xf numFmtId="10" fontId="19" fillId="0" borderId="10" xfId="3" applyNumberFormat="1" applyFont="1" applyFill="1" applyBorder="1" applyAlignment="1" applyProtection="1">
      <alignment horizontal="right" vertical="top" wrapText="1"/>
    </xf>
    <xf numFmtId="170" fontId="19" fillId="0" borderId="29" xfId="3" applyNumberFormat="1" applyFont="1" applyFill="1" applyBorder="1" applyAlignment="1" applyProtection="1">
      <alignment horizontal="right" vertical="top" wrapText="1"/>
    </xf>
    <xf numFmtId="10" fontId="19" fillId="0" borderId="30" xfId="3" applyNumberFormat="1" applyFont="1" applyFill="1" applyBorder="1" applyAlignment="1" applyProtection="1">
      <alignment horizontal="right" vertical="top" wrapText="1"/>
    </xf>
    <xf numFmtId="10" fontId="19" fillId="0" borderId="39" xfId="3" applyNumberFormat="1" applyFont="1" applyFill="1" applyBorder="1" applyAlignment="1" applyProtection="1">
      <alignment horizontal="right" vertical="top" wrapText="1"/>
    </xf>
    <xf numFmtId="170" fontId="19" fillId="0" borderId="40" xfId="3" applyNumberFormat="1" applyFont="1" applyFill="1" applyBorder="1" applyAlignment="1" applyProtection="1">
      <alignment horizontal="right" vertical="top" wrapText="1"/>
    </xf>
    <xf numFmtId="170" fontId="19" fillId="0" borderId="23" xfId="3" applyNumberFormat="1" applyFont="1" applyFill="1" applyBorder="1" applyAlignment="1" applyProtection="1">
      <alignment horizontal="right" vertical="top" wrapText="1"/>
    </xf>
    <xf numFmtId="10" fontId="19" fillId="0" borderId="23" xfId="3" applyNumberFormat="1" applyFont="1" applyFill="1" applyBorder="1" applyAlignment="1" applyProtection="1">
      <alignment horizontal="right" vertical="top" wrapText="1"/>
    </xf>
    <xf numFmtId="170" fontId="19" fillId="0" borderId="30" xfId="3" applyNumberFormat="1" applyFont="1" applyFill="1" applyBorder="1" applyAlignment="1" applyProtection="1">
      <alignment horizontal="right" vertical="top" wrapText="1"/>
    </xf>
    <xf numFmtId="0" fontId="45" fillId="0" borderId="8" xfId="0" applyFont="1" applyFill="1" applyBorder="1" applyAlignment="1">
      <alignment wrapText="1"/>
    </xf>
    <xf numFmtId="0" fontId="20" fillId="0" borderId="23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0" fontId="19" fillId="4" borderId="0" xfId="0" applyFont="1" applyFill="1" applyAlignment="1">
      <alignment vertical="top"/>
    </xf>
    <xf numFmtId="0" fontId="20" fillId="0" borderId="1" xfId="0" applyFont="1" applyFill="1" applyBorder="1" applyAlignment="1">
      <alignment horizontal="justify" vertical="top" wrapText="1"/>
    </xf>
    <xf numFmtId="0" fontId="43" fillId="0" borderId="2" xfId="0" applyFont="1" applyFill="1" applyBorder="1" applyAlignment="1">
      <alignment horizontal="center" vertical="top" wrapText="1"/>
    </xf>
    <xf numFmtId="166" fontId="33" fillId="0" borderId="2" xfId="3" applyNumberFormat="1" applyFont="1" applyFill="1" applyBorder="1" applyAlignment="1">
      <alignment horizontal="center" vertical="top" wrapText="1"/>
    </xf>
    <xf numFmtId="166" fontId="20" fillId="0" borderId="5" xfId="3" applyNumberFormat="1" applyFont="1" applyFill="1" applyBorder="1" applyAlignment="1">
      <alignment horizontal="center" vertical="top" wrapText="1"/>
    </xf>
    <xf numFmtId="166" fontId="22" fillId="0" borderId="5" xfId="3" applyNumberFormat="1" applyFont="1" applyFill="1" applyBorder="1" applyAlignment="1">
      <alignment horizontal="center" vertical="top" wrapText="1"/>
    </xf>
    <xf numFmtId="166" fontId="41" fillId="0" borderId="5" xfId="3" applyNumberFormat="1" applyFont="1" applyFill="1" applyBorder="1" applyAlignment="1">
      <alignment horizontal="center" vertical="top" wrapText="1"/>
    </xf>
    <xf numFmtId="0" fontId="52" fillId="0" borderId="4" xfId="0" applyFont="1" applyFill="1" applyBorder="1" applyAlignment="1">
      <alignment vertical="top" wrapText="1"/>
    </xf>
    <xf numFmtId="166" fontId="41" fillId="0" borderId="2" xfId="3" applyNumberFormat="1" applyFont="1" applyFill="1" applyBorder="1" applyAlignment="1">
      <alignment horizontal="center" vertical="top" wrapText="1"/>
    </xf>
    <xf numFmtId="166" fontId="20" fillId="0" borderId="3" xfId="3" applyNumberFormat="1" applyFont="1" applyFill="1" applyBorder="1" applyAlignment="1">
      <alignment horizontal="center" vertical="top" wrapText="1"/>
    </xf>
    <xf numFmtId="166" fontId="39" fillId="0" borderId="2" xfId="3" applyNumberFormat="1" applyFont="1" applyFill="1" applyBorder="1" applyAlignment="1">
      <alignment horizontal="center" vertical="top" wrapText="1"/>
    </xf>
    <xf numFmtId="165" fontId="22" fillId="0" borderId="5" xfId="0" applyNumberFormat="1" applyFont="1" applyFill="1" applyBorder="1" applyAlignment="1" applyProtection="1">
      <alignment vertical="top" wrapText="1"/>
    </xf>
    <xf numFmtId="165" fontId="20" fillId="0" borderId="5" xfId="0" applyNumberFormat="1" applyFont="1" applyFill="1" applyBorder="1" applyAlignment="1" applyProtection="1">
      <alignment vertical="center"/>
    </xf>
    <xf numFmtId="2" fontId="22" fillId="0" borderId="1" xfId="3" applyNumberFormat="1" applyFont="1" applyFill="1" applyBorder="1" applyAlignment="1" applyProtection="1">
      <alignment horizontal="center" wrapText="1"/>
    </xf>
    <xf numFmtId="2" fontId="22" fillId="0" borderId="4" xfId="3" applyNumberFormat="1" applyFont="1" applyFill="1" applyBorder="1" applyAlignment="1" applyProtection="1">
      <alignment horizontal="center" wrapText="1"/>
    </xf>
    <xf numFmtId="2" fontId="22" fillId="0" borderId="5" xfId="3" applyNumberFormat="1" applyFont="1" applyFill="1" applyBorder="1" applyAlignment="1" applyProtection="1">
      <alignment horizontal="center" wrapText="1"/>
    </xf>
    <xf numFmtId="2" fontId="53" fillId="0" borderId="5" xfId="3" applyNumberFormat="1" applyFont="1" applyFill="1" applyBorder="1" applyAlignment="1" applyProtection="1">
      <alignment horizontal="center" wrapText="1"/>
    </xf>
    <xf numFmtId="2" fontId="57" fillId="0" borderId="5" xfId="3" applyNumberFormat="1" applyFont="1" applyFill="1" applyBorder="1" applyAlignment="1" applyProtection="1">
      <alignment horizontal="center" wrapText="1"/>
    </xf>
    <xf numFmtId="2" fontId="66" fillId="0" borderId="5" xfId="3" applyNumberFormat="1" applyFont="1" applyFill="1" applyBorder="1" applyAlignment="1" applyProtection="1">
      <alignment horizontal="center" wrapText="1"/>
    </xf>
    <xf numFmtId="2" fontId="22" fillId="0" borderId="8" xfId="3" applyNumberFormat="1" applyFont="1" applyFill="1" applyBorder="1" applyAlignment="1" applyProtection="1">
      <alignment horizontal="center" wrapText="1"/>
    </xf>
    <xf numFmtId="2" fontId="35" fillId="0" borderId="1" xfId="3" applyNumberFormat="1" applyFont="1" applyFill="1" applyBorder="1" applyAlignment="1" applyProtection="1">
      <alignment horizontal="center" wrapText="1"/>
    </xf>
    <xf numFmtId="2" fontId="22" fillId="0" borderId="0" xfId="0" applyNumberFormat="1" applyFont="1" applyFill="1" applyAlignment="1" applyProtection="1">
      <alignment horizontal="center"/>
    </xf>
    <xf numFmtId="2" fontId="41" fillId="0" borderId="5" xfId="3" applyNumberFormat="1" applyFont="1" applyFill="1" applyBorder="1" applyAlignment="1" applyProtection="1">
      <alignment horizontal="center" wrapText="1"/>
    </xf>
    <xf numFmtId="2" fontId="41" fillId="0" borderId="14" xfId="3" applyNumberFormat="1" applyFont="1" applyFill="1" applyBorder="1" applyAlignment="1" applyProtection="1">
      <alignment horizontal="center" wrapText="1"/>
    </xf>
    <xf numFmtId="2" fontId="18" fillId="0" borderId="1" xfId="3" applyNumberFormat="1" applyFont="1" applyFill="1" applyBorder="1" applyAlignment="1" applyProtection="1">
      <alignment horizontal="center" wrapText="1"/>
    </xf>
    <xf numFmtId="2" fontId="18" fillId="0" borderId="4" xfId="3" applyNumberFormat="1" applyFont="1" applyFill="1" applyBorder="1" applyAlignment="1" applyProtection="1">
      <alignment horizontal="center" wrapText="1"/>
    </xf>
    <xf numFmtId="2" fontId="76" fillId="0" borderId="1" xfId="3" applyNumberFormat="1" applyFont="1" applyFill="1" applyBorder="1" applyAlignment="1" applyProtection="1">
      <alignment horizontal="center" wrapText="1"/>
    </xf>
    <xf numFmtId="2" fontId="19" fillId="0" borderId="4" xfId="3" applyNumberFormat="1" applyFont="1" applyFill="1" applyBorder="1" applyAlignment="1" applyProtection="1">
      <alignment horizontal="center" wrapText="1"/>
    </xf>
    <xf numFmtId="2" fontId="19" fillId="0" borderId="10" xfId="3" applyNumberFormat="1" applyFont="1" applyFill="1" applyBorder="1" applyAlignment="1" applyProtection="1">
      <alignment horizontal="center" wrapText="1"/>
    </xf>
    <xf numFmtId="2" fontId="19" fillId="0" borderId="22" xfId="3" applyNumberFormat="1" applyFont="1" applyFill="1" applyBorder="1" applyAlignment="1" applyProtection="1">
      <alignment horizontal="center" wrapText="1"/>
    </xf>
    <xf numFmtId="2" fontId="22" fillId="0" borderId="10" xfId="3" applyNumberFormat="1" applyFont="1" applyFill="1" applyBorder="1" applyAlignment="1" applyProtection="1">
      <alignment horizontal="center" wrapText="1"/>
    </xf>
    <xf numFmtId="2" fontId="20" fillId="0" borderId="22" xfId="3" applyNumberFormat="1" applyFont="1" applyFill="1" applyBorder="1" applyAlignment="1" applyProtection="1">
      <alignment horizontal="center" wrapText="1"/>
    </xf>
    <xf numFmtId="2" fontId="20" fillId="0" borderId="1" xfId="3" applyNumberFormat="1" applyFont="1" applyFill="1" applyBorder="1" applyAlignment="1" applyProtection="1">
      <alignment horizontal="center" wrapText="1"/>
    </xf>
    <xf numFmtId="2" fontId="36" fillId="0" borderId="14" xfId="3" applyNumberFormat="1" applyFont="1" applyFill="1" applyBorder="1" applyAlignment="1" applyProtection="1">
      <alignment horizontal="center" wrapText="1"/>
    </xf>
    <xf numFmtId="2" fontId="22" fillId="0" borderId="14" xfId="3" applyNumberFormat="1" applyFont="1" applyFill="1" applyBorder="1" applyAlignment="1" applyProtection="1">
      <alignment horizontal="center" wrapText="1"/>
    </xf>
    <xf numFmtId="2" fontId="22" fillId="0" borderId="14" xfId="3" applyNumberFormat="1" applyFont="1" applyFill="1" applyBorder="1" applyAlignment="1" applyProtection="1">
      <alignment horizontal="center" wrapText="1" shrinkToFit="1"/>
    </xf>
    <xf numFmtId="2" fontId="53" fillId="0" borderId="14" xfId="3" applyNumberFormat="1" applyFont="1" applyFill="1" applyBorder="1" applyAlignment="1" applyProtection="1">
      <alignment horizontal="center" wrapText="1"/>
    </xf>
    <xf numFmtId="2" fontId="63" fillId="0" borderId="5" xfId="3" applyNumberFormat="1" applyFont="1" applyFill="1" applyBorder="1" applyAlignment="1" applyProtection="1">
      <alignment horizontal="center" wrapText="1"/>
    </xf>
    <xf numFmtId="2" fontId="66" fillId="0" borderId="14" xfId="3" applyNumberFormat="1" applyFont="1" applyFill="1" applyBorder="1" applyAlignment="1" applyProtection="1">
      <alignment horizontal="center" wrapText="1"/>
    </xf>
    <xf numFmtId="2" fontId="20" fillId="0" borderId="4" xfId="3" applyNumberFormat="1" applyFont="1" applyFill="1" applyBorder="1" applyAlignment="1" applyProtection="1">
      <alignment horizontal="center" wrapText="1"/>
    </xf>
    <xf numFmtId="2" fontId="22" fillId="0" borderId="9" xfId="3" applyNumberFormat="1" applyFont="1" applyFill="1" applyBorder="1" applyAlignment="1" applyProtection="1">
      <alignment horizontal="center" wrapText="1"/>
    </xf>
    <xf numFmtId="2" fontId="22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vertical="center" wrapText="1"/>
    </xf>
    <xf numFmtId="0" fontId="20" fillId="0" borderId="1" xfId="0" applyNumberFormat="1" applyFont="1" applyFill="1" applyBorder="1" applyAlignment="1" applyProtection="1">
      <alignment wrapText="1"/>
    </xf>
    <xf numFmtId="0" fontId="22" fillId="0" borderId="1" xfId="0" applyNumberFormat="1" applyFont="1" applyFill="1" applyBorder="1" applyAlignment="1" applyProtection="1">
      <alignment wrapText="1"/>
    </xf>
    <xf numFmtId="0" fontId="20" fillId="0" borderId="1" xfId="0" applyNumberFormat="1" applyFont="1" applyFill="1" applyBorder="1" applyAlignment="1" applyProtection="1"/>
    <xf numFmtId="0" fontId="33" fillId="0" borderId="1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/>
    <xf numFmtId="2" fontId="46" fillId="0" borderId="2" xfId="3" applyNumberFormat="1" applyFont="1" applyFill="1" applyBorder="1" applyAlignment="1" applyProtection="1">
      <alignment horizontal="center" wrapText="1"/>
    </xf>
    <xf numFmtId="2" fontId="20" fillId="0" borderId="19" xfId="3" applyNumberFormat="1" applyFont="1" applyFill="1" applyBorder="1" applyAlignment="1" applyProtection="1">
      <alignment horizontal="center" wrapText="1"/>
    </xf>
    <xf numFmtId="3" fontId="20" fillId="0" borderId="44" xfId="0" applyNumberFormat="1" applyFont="1" applyFill="1" applyBorder="1" applyAlignment="1" applyProtection="1">
      <alignment horizontal="center" vertical="top" wrapText="1"/>
      <protection locked="0"/>
    </xf>
    <xf numFmtId="0" fontId="39" fillId="0" borderId="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top"/>
    </xf>
    <xf numFmtId="0" fontId="20" fillId="0" borderId="4" xfId="0" applyFont="1" applyFill="1" applyBorder="1" applyAlignment="1" applyProtection="1">
      <alignment horizontal="center" vertical="top"/>
    </xf>
    <xf numFmtId="0" fontId="20" fillId="0" borderId="6" xfId="0" applyFont="1" applyFill="1" applyBorder="1" applyAlignment="1" applyProtection="1">
      <alignment horizontal="center" vertical="top"/>
    </xf>
    <xf numFmtId="0" fontId="20" fillId="0" borderId="6" xfId="0" applyFont="1" applyFill="1" applyBorder="1" applyAlignment="1" applyProtection="1">
      <alignment vertical="center"/>
    </xf>
    <xf numFmtId="165" fontId="20" fillId="0" borderId="22" xfId="0" applyNumberFormat="1" applyFont="1" applyFill="1" applyBorder="1" applyAlignment="1" applyProtection="1">
      <alignment horizontal="center" vertical="top" wrapText="1"/>
    </xf>
    <xf numFmtId="10" fontId="20" fillId="0" borderId="19" xfId="0" applyNumberFormat="1" applyFont="1" applyFill="1" applyBorder="1" applyAlignment="1" applyProtection="1">
      <alignment horizontal="left" vertical="top" wrapText="1" indent="1"/>
    </xf>
    <xf numFmtId="10" fontId="20" fillId="0" borderId="19" xfId="0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vertical="top" wrapText="1"/>
    </xf>
    <xf numFmtId="10" fontId="20" fillId="0" borderId="21" xfId="0" applyNumberFormat="1" applyFont="1" applyFill="1" applyBorder="1" applyAlignment="1" applyProtection="1">
      <alignment horizontal="center" vertical="top" wrapText="1"/>
    </xf>
    <xf numFmtId="165" fontId="20" fillId="0" borderId="9" xfId="0" applyNumberFormat="1" applyFont="1" applyFill="1" applyBorder="1" applyAlignment="1" applyProtection="1">
      <alignment horizontal="center" vertical="top" wrapText="1"/>
    </xf>
    <xf numFmtId="165" fontId="20" fillId="0" borderId="36" xfId="0" applyNumberFormat="1" applyFont="1" applyFill="1" applyBorder="1" applyAlignment="1" applyProtection="1">
      <alignment horizontal="center" vertical="top" wrapText="1"/>
    </xf>
    <xf numFmtId="10" fontId="20" fillId="0" borderId="0" xfId="0" applyNumberFormat="1" applyFont="1" applyFill="1" applyBorder="1" applyAlignment="1" applyProtection="1">
      <alignment horizontal="center" vertical="top" wrapText="1"/>
    </xf>
    <xf numFmtId="10" fontId="20" fillId="0" borderId="10" xfId="0" applyNumberFormat="1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vertical="center"/>
    </xf>
    <xf numFmtId="2" fontId="40" fillId="0" borderId="5" xfId="3" applyNumberFormat="1" applyFont="1" applyFill="1" applyBorder="1" applyAlignment="1" applyProtection="1">
      <alignment horizontal="center" wrapText="1"/>
    </xf>
    <xf numFmtId="165" fontId="22" fillId="0" borderId="5" xfId="3" applyNumberFormat="1" applyFont="1" applyFill="1" applyBorder="1" applyAlignment="1" applyProtection="1">
      <alignment horizontal="left" vertical="top" wrapText="1" indent="1"/>
    </xf>
    <xf numFmtId="9" fontId="22" fillId="0" borderId="5" xfId="2" applyFont="1" applyFill="1" applyBorder="1" applyAlignment="1" applyProtection="1">
      <alignment horizontal="left" vertical="top" wrapText="1"/>
    </xf>
    <xf numFmtId="171" fontId="22" fillId="0" borderId="5" xfId="3" applyNumberFormat="1" applyFont="1" applyFill="1" applyBorder="1" applyAlignment="1" applyProtection="1">
      <alignment horizontal="right" vertical="top" wrapText="1"/>
    </xf>
    <xf numFmtId="2" fontId="22" fillId="0" borderId="14" xfId="3" applyNumberFormat="1" applyFont="1" applyFill="1" applyBorder="1" applyAlignment="1" applyProtection="1">
      <alignment horizontal="left" vertical="top" wrapText="1" indent="2"/>
    </xf>
    <xf numFmtId="165" fontId="22" fillId="0" borderId="14" xfId="3" applyNumberFormat="1" applyFont="1" applyFill="1" applyBorder="1" applyAlignment="1" applyProtection="1">
      <alignment horizontal="left" vertical="top" wrapText="1" indent="2"/>
    </xf>
    <xf numFmtId="165" fontId="22" fillId="0" borderId="5" xfId="3" applyNumberFormat="1" applyFont="1" applyFill="1" applyBorder="1" applyAlignment="1" applyProtection="1">
      <alignment horizontal="left" vertical="top" wrapText="1" indent="2"/>
    </xf>
    <xf numFmtId="170" fontId="22" fillId="0" borderId="31" xfId="3" applyNumberFormat="1" applyFont="1" applyFill="1" applyBorder="1" applyAlignment="1" applyProtection="1">
      <alignment horizontal="right" vertical="top" wrapText="1"/>
    </xf>
    <xf numFmtId="10" fontId="22" fillId="0" borderId="61" xfId="3" applyNumberFormat="1" applyFont="1" applyFill="1" applyBorder="1" applyAlignment="1" applyProtection="1">
      <alignment horizontal="right" vertical="top" wrapText="1"/>
    </xf>
    <xf numFmtId="9" fontId="22" fillId="0" borderId="5" xfId="3" applyNumberFormat="1" applyFont="1" applyFill="1" applyBorder="1" applyAlignment="1" applyProtection="1">
      <alignment horizontal="right" vertical="top" wrapText="1"/>
    </xf>
    <xf numFmtId="10" fontId="22" fillId="0" borderId="32" xfId="3" applyNumberFormat="1" applyFont="1" applyFill="1" applyBorder="1" applyAlignment="1" applyProtection="1">
      <alignment horizontal="right" vertical="top" wrapText="1"/>
    </xf>
    <xf numFmtId="170" fontId="22" fillId="0" borderId="5" xfId="3" applyNumberFormat="1" applyFont="1" applyFill="1" applyBorder="1" applyAlignment="1" applyProtection="1">
      <alignment horizontal="right" vertical="top" wrapText="1"/>
    </xf>
    <xf numFmtId="10" fontId="22" fillId="0" borderId="5" xfId="3" applyNumberFormat="1" applyFont="1" applyFill="1" applyBorder="1" applyAlignment="1" applyProtection="1">
      <alignment horizontal="right" vertical="top" wrapText="1"/>
    </xf>
    <xf numFmtId="165" fontId="33" fillId="0" borderId="5" xfId="3" applyNumberFormat="1" applyFont="1" applyFill="1" applyBorder="1" applyAlignment="1" applyProtection="1">
      <alignment horizontal="center" vertical="top" wrapText="1"/>
    </xf>
    <xf numFmtId="165" fontId="22" fillId="0" borderId="17" xfId="3" applyNumberFormat="1" applyFont="1" applyFill="1" applyBorder="1" applyAlignment="1" applyProtection="1">
      <alignment horizontal="left" vertical="top" wrapText="1" indent="1"/>
    </xf>
    <xf numFmtId="9" fontId="22" fillId="0" borderId="1" xfId="2" applyFont="1" applyFill="1" applyBorder="1" applyAlignment="1" applyProtection="1">
      <alignment horizontal="left" vertical="top" wrapText="1"/>
    </xf>
    <xf numFmtId="2" fontId="22" fillId="0" borderId="24" xfId="3" applyNumberFormat="1" applyFont="1" applyFill="1" applyBorder="1" applyAlignment="1" applyProtection="1">
      <alignment horizontal="left" vertical="top" wrapText="1" indent="2"/>
    </xf>
    <xf numFmtId="165" fontId="22" fillId="0" borderId="24" xfId="3" applyNumberFormat="1" applyFont="1" applyFill="1" applyBorder="1" applyAlignment="1" applyProtection="1">
      <alignment horizontal="left" vertical="top" wrapText="1" indent="2"/>
    </xf>
    <xf numFmtId="165" fontId="22" fillId="0" borderId="17" xfId="3" applyNumberFormat="1" applyFont="1" applyFill="1" applyBorder="1" applyAlignment="1" applyProtection="1">
      <alignment horizontal="left" vertical="top" wrapText="1" indent="2"/>
    </xf>
    <xf numFmtId="170" fontId="20" fillId="0" borderId="29" xfId="3" applyNumberFormat="1" applyFont="1" applyFill="1" applyBorder="1" applyAlignment="1" applyProtection="1">
      <alignment horizontal="right" vertical="top" wrapText="1"/>
    </xf>
    <xf numFmtId="10" fontId="20" fillId="0" borderId="30" xfId="3" applyNumberFormat="1" applyFont="1" applyFill="1" applyBorder="1" applyAlignment="1" applyProtection="1">
      <alignment horizontal="right" vertical="top" wrapText="1"/>
    </xf>
    <xf numFmtId="10" fontId="20" fillId="0" borderId="39" xfId="3" applyNumberFormat="1" applyFont="1" applyFill="1" applyBorder="1" applyAlignment="1" applyProtection="1">
      <alignment horizontal="right" vertical="top" wrapText="1"/>
    </xf>
    <xf numFmtId="170" fontId="20" fillId="0" borderId="1" xfId="3" applyNumberFormat="1" applyFont="1" applyFill="1" applyBorder="1" applyAlignment="1" applyProtection="1">
      <alignment horizontal="right" vertical="top" wrapText="1"/>
    </xf>
    <xf numFmtId="10" fontId="20" fillId="0" borderId="1" xfId="3" applyNumberFormat="1" applyFont="1" applyFill="1" applyBorder="1" applyAlignment="1" applyProtection="1">
      <alignment horizontal="right" vertical="top" wrapText="1"/>
    </xf>
    <xf numFmtId="9" fontId="22" fillId="0" borderId="1" xfId="3" applyNumberFormat="1" applyFont="1" applyFill="1" applyBorder="1" applyAlignment="1" applyProtection="1">
      <alignment horizontal="right" vertical="top" wrapText="1"/>
    </xf>
    <xf numFmtId="165" fontId="22" fillId="0" borderId="1" xfId="3" applyNumberFormat="1" applyFont="1" applyFill="1" applyBorder="1" applyAlignment="1" applyProtection="1">
      <alignment horizontal="left" vertical="top" wrapText="1" indent="2"/>
    </xf>
    <xf numFmtId="165" fontId="33" fillId="0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22" fillId="0" borderId="24" xfId="3" applyNumberFormat="1" applyFont="1" applyFill="1" applyBorder="1" applyAlignment="1" applyProtection="1">
      <alignment horizontal="left" vertical="top" wrapText="1" indent="2"/>
    </xf>
    <xf numFmtId="170" fontId="22" fillId="0" borderId="4" xfId="3" applyNumberFormat="1" applyFont="1" applyFill="1" applyBorder="1" applyAlignment="1" applyProtection="1">
      <alignment horizontal="right" vertical="top" wrapText="1"/>
    </xf>
    <xf numFmtId="170" fontId="22" fillId="0" borderId="1" xfId="3" applyNumberFormat="1" applyFont="1" applyFill="1" applyBorder="1" applyAlignment="1" applyProtection="1">
      <alignment horizontal="right" vertical="top" wrapText="1"/>
    </xf>
    <xf numFmtId="10" fontId="22" fillId="0" borderId="1" xfId="3" applyNumberFormat="1" applyFont="1" applyFill="1" applyBorder="1" applyAlignment="1" applyProtection="1">
      <alignment horizontal="left" vertical="top" wrapText="1" indent="1"/>
    </xf>
    <xf numFmtId="170" fontId="22" fillId="0" borderId="2" xfId="3" applyNumberFormat="1" applyFont="1" applyFill="1" applyBorder="1" applyAlignment="1" applyProtection="1">
      <alignment horizontal="right" vertical="top" wrapText="1"/>
    </xf>
    <xf numFmtId="10" fontId="22" fillId="0" borderId="1" xfId="3" applyNumberFormat="1" applyFont="1" applyFill="1" applyBorder="1" applyAlignment="1" applyProtection="1">
      <alignment horizontal="right" vertical="top" wrapText="1"/>
    </xf>
    <xf numFmtId="170" fontId="22" fillId="0" borderId="25" xfId="3" applyNumberFormat="1" applyFont="1" applyFill="1" applyBorder="1" applyAlignment="1" applyProtection="1">
      <alignment horizontal="right" vertical="top" wrapText="1"/>
    </xf>
    <xf numFmtId="10" fontId="22" fillId="0" borderId="26" xfId="3" applyNumberFormat="1" applyFont="1" applyFill="1" applyBorder="1" applyAlignment="1" applyProtection="1">
      <alignment horizontal="right" vertical="top" wrapText="1"/>
    </xf>
    <xf numFmtId="10" fontId="22" fillId="0" borderId="37" xfId="3" applyNumberFormat="1" applyFont="1" applyFill="1" applyBorder="1" applyAlignment="1" applyProtection="1">
      <alignment horizontal="right" vertical="top" wrapText="1"/>
    </xf>
    <xf numFmtId="10" fontId="22" fillId="0" borderId="4" xfId="3" applyNumberFormat="1" applyFont="1" applyFill="1" applyBorder="1" applyAlignment="1" applyProtection="1">
      <alignment horizontal="right" vertical="top" wrapText="1"/>
    </xf>
    <xf numFmtId="0" fontId="20" fillId="0" borderId="8" xfId="0" applyFont="1" applyFill="1" applyBorder="1" applyAlignment="1">
      <alignment vertical="top" wrapText="1"/>
    </xf>
    <xf numFmtId="170" fontId="20" fillId="0" borderId="22" xfId="3" applyNumberFormat="1" applyFont="1" applyFill="1" applyBorder="1" applyAlignment="1" applyProtection="1">
      <alignment horizontal="right" vertical="top" wrapText="1"/>
    </xf>
    <xf numFmtId="170" fontId="20" fillId="0" borderId="10" xfId="3" applyNumberFormat="1" applyFont="1" applyFill="1" applyBorder="1" applyAlignment="1" applyProtection="1">
      <alignment horizontal="right" vertical="top" wrapText="1"/>
    </xf>
    <xf numFmtId="10" fontId="20" fillId="0" borderId="10" xfId="3" applyNumberFormat="1" applyFont="1" applyFill="1" applyBorder="1" applyAlignment="1" applyProtection="1">
      <alignment horizontal="left" vertical="top" wrapText="1" indent="1"/>
    </xf>
    <xf numFmtId="170" fontId="20" fillId="0" borderId="19" xfId="3" applyNumberFormat="1" applyFont="1" applyFill="1" applyBorder="1" applyAlignment="1" applyProtection="1">
      <alignment horizontal="right" vertical="top" wrapText="1"/>
    </xf>
    <xf numFmtId="10" fontId="20" fillId="0" borderId="10" xfId="3" applyNumberFormat="1" applyFont="1" applyFill="1" applyBorder="1" applyAlignment="1" applyProtection="1">
      <alignment horizontal="right" vertical="top" wrapText="1"/>
    </xf>
    <xf numFmtId="10" fontId="20" fillId="0" borderId="22" xfId="3" applyNumberFormat="1" applyFont="1" applyFill="1" applyBorder="1" applyAlignment="1" applyProtection="1">
      <alignment horizontal="right" vertical="top" wrapText="1"/>
    </xf>
    <xf numFmtId="170" fontId="22" fillId="0" borderId="7" xfId="3" applyNumberFormat="1" applyFont="1" applyFill="1" applyBorder="1" applyAlignment="1" applyProtection="1">
      <alignment horizontal="right" vertical="top" wrapText="1"/>
    </xf>
    <xf numFmtId="0" fontId="22" fillId="0" borderId="1" xfId="3" applyNumberFormat="1" applyFont="1" applyFill="1" applyBorder="1" applyAlignment="1" applyProtection="1">
      <alignment horizontal="left" vertical="top" wrapText="1" indent="2"/>
    </xf>
    <xf numFmtId="2" fontId="40" fillId="0" borderId="1" xfId="3" applyNumberFormat="1" applyFont="1" applyFill="1" applyBorder="1" applyAlignment="1" applyProtection="1">
      <alignment horizontal="center" wrapText="1"/>
    </xf>
    <xf numFmtId="165" fontId="22" fillId="0" borderId="1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left" vertical="center"/>
    </xf>
    <xf numFmtId="165" fontId="40" fillId="0" borderId="5" xfId="3" applyNumberFormat="1" applyFont="1" applyFill="1" applyBorder="1" applyAlignment="1" applyProtection="1">
      <alignment horizontal="center" vertical="top" wrapText="1"/>
    </xf>
    <xf numFmtId="9" fontId="40" fillId="0" borderId="1" xfId="2" applyFont="1" applyFill="1" applyBorder="1" applyAlignment="1" applyProtection="1">
      <alignment horizontal="left" vertical="top" wrapText="1"/>
    </xf>
    <xf numFmtId="165" fontId="36" fillId="0" borderId="1" xfId="3" applyNumberFormat="1" applyFont="1" applyFill="1" applyBorder="1" applyAlignment="1" applyProtection="1">
      <alignment horizontal="left" vertical="top" wrapText="1" indent="1"/>
    </xf>
    <xf numFmtId="165" fontId="36" fillId="0" borderId="14" xfId="3" applyNumberFormat="1" applyFont="1" applyFill="1" applyBorder="1" applyAlignment="1" applyProtection="1">
      <alignment horizontal="center" vertical="top" wrapText="1"/>
    </xf>
    <xf numFmtId="165" fontId="40" fillId="0" borderId="1" xfId="3" applyNumberFormat="1" applyFont="1" applyFill="1" applyBorder="1" applyAlignment="1" applyProtection="1">
      <alignment horizontal="center" vertical="top" wrapText="1"/>
    </xf>
    <xf numFmtId="165" fontId="36" fillId="0" borderId="1" xfId="3" applyNumberFormat="1" applyFont="1" applyFill="1" applyBorder="1" applyAlignment="1" applyProtection="1">
      <alignment horizontal="center" vertical="top" wrapText="1"/>
    </xf>
    <xf numFmtId="165" fontId="40" fillId="0" borderId="14" xfId="3" applyNumberFormat="1" applyFont="1" applyFill="1" applyBorder="1" applyAlignment="1" applyProtection="1">
      <alignment horizontal="center" vertical="top" wrapText="1"/>
    </xf>
    <xf numFmtId="2" fontId="33" fillId="0" borderId="1" xfId="3" applyNumberFormat="1" applyFont="1" applyFill="1" applyBorder="1" applyAlignment="1" applyProtection="1">
      <alignment horizontal="center" vertical="top" wrapText="1"/>
    </xf>
    <xf numFmtId="2" fontId="40" fillId="0" borderId="5" xfId="3" applyNumberFormat="1" applyFont="1" applyFill="1" applyBorder="1" applyAlignment="1" applyProtection="1">
      <alignment horizontal="center" vertical="top" wrapText="1"/>
    </xf>
    <xf numFmtId="10" fontId="22" fillId="0" borderId="6" xfId="3" applyNumberFormat="1" applyFont="1" applyFill="1" applyBorder="1" applyAlignment="1" applyProtection="1">
      <alignment horizontal="right" vertical="top" wrapText="1"/>
    </xf>
    <xf numFmtId="2" fontId="20" fillId="0" borderId="1" xfId="3" applyNumberFormat="1" applyFont="1" applyFill="1" applyBorder="1" applyAlignment="1" applyProtection="1">
      <alignment horizontal="right" vertical="top" wrapText="1"/>
    </xf>
    <xf numFmtId="170" fontId="20" fillId="0" borderId="18" xfId="3" applyNumberFormat="1" applyFont="1" applyFill="1" applyBorder="1" applyAlignment="1" applyProtection="1">
      <alignment horizontal="right" vertical="top" wrapText="1"/>
    </xf>
    <xf numFmtId="10" fontId="20" fillId="0" borderId="18" xfId="3" applyNumberFormat="1" applyFont="1" applyFill="1" applyBorder="1" applyAlignment="1" applyProtection="1">
      <alignment horizontal="right" vertical="top" wrapText="1"/>
    </xf>
    <xf numFmtId="10" fontId="20" fillId="0" borderId="35" xfId="3" applyNumberFormat="1" applyFont="1" applyFill="1" applyBorder="1" applyAlignment="1" applyProtection="1">
      <alignment horizontal="right" vertical="top" wrapText="1"/>
    </xf>
    <xf numFmtId="2" fontId="20" fillId="0" borderId="18" xfId="3" applyNumberFormat="1" applyFont="1" applyFill="1" applyBorder="1" applyAlignment="1" applyProtection="1">
      <alignment horizontal="right" vertical="top" wrapText="1"/>
    </xf>
    <xf numFmtId="170" fontId="20" fillId="0" borderId="27" xfId="3" applyNumberFormat="1" applyFont="1" applyFill="1" applyBorder="1" applyAlignment="1" applyProtection="1">
      <alignment horizontal="right" vertical="top" wrapText="1"/>
    </xf>
    <xf numFmtId="10" fontId="20" fillId="0" borderId="38" xfId="3" applyNumberFormat="1" applyFont="1" applyFill="1" applyBorder="1" applyAlignment="1" applyProtection="1">
      <alignment horizontal="right" vertical="top" wrapText="1"/>
    </xf>
    <xf numFmtId="10" fontId="20" fillId="0" borderId="23" xfId="3" applyNumberFormat="1" applyFont="1" applyFill="1" applyBorder="1" applyAlignment="1" applyProtection="1">
      <alignment horizontal="right" vertical="top" wrapText="1"/>
    </xf>
    <xf numFmtId="2" fontId="20" fillId="0" borderId="10" xfId="3" applyNumberFormat="1" applyFont="1" applyFill="1" applyBorder="1" applyAlignment="1" applyProtection="1">
      <alignment horizontal="right" vertical="top" wrapText="1"/>
    </xf>
    <xf numFmtId="2" fontId="22" fillId="0" borderId="1" xfId="3" applyNumberFormat="1" applyFont="1" applyFill="1" applyBorder="1" applyAlignment="1" applyProtection="1">
      <alignment horizontal="right" vertical="top" wrapText="1"/>
    </xf>
    <xf numFmtId="10" fontId="20" fillId="0" borderId="1" xfId="3" applyNumberFormat="1" applyFont="1" applyFill="1" applyBorder="1" applyAlignment="1" applyProtection="1">
      <alignment horizontal="left" vertical="top" wrapText="1" indent="1"/>
    </xf>
    <xf numFmtId="175" fontId="20" fillId="0" borderId="1" xfId="3" applyNumberFormat="1" applyFont="1" applyFill="1" applyBorder="1" applyAlignment="1" applyProtection="1">
      <alignment horizontal="right" vertical="top" wrapText="1"/>
    </xf>
    <xf numFmtId="170" fontId="39" fillId="0" borderId="1" xfId="3" applyNumberFormat="1" applyFont="1" applyFill="1" applyBorder="1" applyAlignment="1" applyProtection="1">
      <alignment horizontal="right" vertical="top" wrapText="1"/>
    </xf>
    <xf numFmtId="170" fontId="20" fillId="0" borderId="31" xfId="3" applyNumberFormat="1" applyFont="1" applyFill="1" applyBorder="1" applyAlignment="1" applyProtection="1">
      <alignment horizontal="right" vertical="top" wrapText="1"/>
    </xf>
    <xf numFmtId="10" fontId="20" fillId="0" borderId="32" xfId="3" applyNumberFormat="1" applyFont="1" applyFill="1" applyBorder="1" applyAlignment="1" applyProtection="1">
      <alignment horizontal="right" vertical="top" wrapText="1"/>
    </xf>
    <xf numFmtId="9" fontId="20" fillId="0" borderId="1" xfId="2" applyFont="1" applyFill="1" applyBorder="1" applyAlignment="1" applyProtection="1">
      <alignment horizontal="left" vertical="top" wrapText="1"/>
    </xf>
    <xf numFmtId="170" fontId="37" fillId="0" borderId="1" xfId="3" applyNumberFormat="1" applyFont="1" applyFill="1" applyBorder="1" applyAlignment="1" applyProtection="1">
      <alignment horizontal="center" vertical="top" wrapText="1"/>
    </xf>
    <xf numFmtId="10" fontId="20" fillId="0" borderId="18" xfId="3" applyNumberFormat="1" applyFont="1" applyFill="1" applyBorder="1" applyAlignment="1" applyProtection="1">
      <alignment horizontal="left" vertical="top" wrapText="1" indent="1"/>
    </xf>
    <xf numFmtId="175" fontId="20" fillId="0" borderId="18" xfId="3" applyNumberFormat="1" applyFont="1" applyFill="1" applyBorder="1" applyAlignment="1" applyProtection="1">
      <alignment horizontal="right" vertical="top" wrapText="1"/>
    </xf>
    <xf numFmtId="175" fontId="20" fillId="0" borderId="10" xfId="3" applyNumberFormat="1" applyFont="1" applyFill="1" applyBorder="1" applyAlignment="1" applyProtection="1">
      <alignment horizontal="right" vertical="top" wrapText="1"/>
    </xf>
    <xf numFmtId="170" fontId="54" fillId="0" borderId="1" xfId="3" applyNumberFormat="1" applyFont="1" applyFill="1" applyBorder="1" applyAlignment="1" applyProtection="1">
      <alignment horizontal="right" vertical="top" wrapText="1"/>
    </xf>
    <xf numFmtId="170" fontId="39" fillId="0" borderId="18" xfId="3" applyNumberFormat="1" applyFont="1" applyFill="1" applyBorder="1" applyAlignment="1" applyProtection="1">
      <alignment horizontal="right" vertical="top" wrapText="1"/>
    </xf>
    <xf numFmtId="170" fontId="20" fillId="0" borderId="1" xfId="0" applyNumberFormat="1" applyFont="1" applyFill="1" applyBorder="1" applyAlignment="1" applyProtection="1">
      <alignment vertical="top"/>
    </xf>
    <xf numFmtId="170" fontId="41" fillId="0" borderId="1" xfId="3" applyNumberFormat="1" applyFont="1" applyFill="1" applyBorder="1" applyAlignment="1" applyProtection="1">
      <alignment horizontal="right" vertical="top" wrapText="1"/>
    </xf>
    <xf numFmtId="10" fontId="20" fillId="0" borderId="6" xfId="3" applyNumberFormat="1" applyFont="1" applyFill="1" applyBorder="1" applyAlignment="1" applyProtection="1">
      <alignment horizontal="right" vertical="top" wrapText="1"/>
    </xf>
    <xf numFmtId="174" fontId="37" fillId="0" borderId="1" xfId="3" applyNumberFormat="1" applyFont="1" applyFill="1" applyBorder="1" applyAlignment="1" applyProtection="1">
      <alignment horizontal="right" vertical="top" wrapText="1"/>
    </xf>
    <xf numFmtId="2" fontId="22" fillId="0" borderId="31" xfId="3" applyNumberFormat="1" applyFont="1" applyFill="1" applyBorder="1" applyAlignment="1" applyProtection="1">
      <alignment horizontal="right" vertical="top" wrapText="1"/>
    </xf>
    <xf numFmtId="2" fontId="22" fillId="0" borderId="32" xfId="3" applyNumberFormat="1" applyFont="1" applyFill="1" applyBorder="1" applyAlignment="1" applyProtection="1">
      <alignment horizontal="right" vertical="top" wrapText="1"/>
    </xf>
    <xf numFmtId="2" fontId="37" fillId="0" borderId="1" xfId="3" applyNumberFormat="1" applyFont="1" applyFill="1" applyBorder="1" applyAlignment="1" applyProtection="1">
      <alignment horizontal="right" vertical="top" wrapText="1"/>
    </xf>
    <xf numFmtId="0" fontId="22" fillId="0" borderId="1" xfId="3" applyNumberFormat="1" applyFont="1" applyFill="1" applyBorder="1" applyAlignment="1" applyProtection="1">
      <alignment horizontal="right" vertical="top" wrapText="1"/>
    </xf>
    <xf numFmtId="170" fontId="57" fillId="0" borderId="1" xfId="3" applyNumberFormat="1" applyFont="1" applyFill="1" applyBorder="1" applyAlignment="1" applyProtection="1">
      <alignment horizontal="right" vertical="top" wrapText="1"/>
    </xf>
    <xf numFmtId="2" fontId="20" fillId="0" borderId="29" xfId="3" applyNumberFormat="1" applyFont="1" applyFill="1" applyBorder="1" applyAlignment="1" applyProtection="1">
      <alignment horizontal="right" vertical="top" wrapText="1"/>
    </xf>
    <xf numFmtId="2" fontId="20" fillId="0" borderId="39" xfId="3" applyNumberFormat="1" applyFont="1" applyFill="1" applyBorder="1" applyAlignment="1" applyProtection="1">
      <alignment horizontal="right" vertical="top" wrapText="1"/>
    </xf>
    <xf numFmtId="0" fontId="22" fillId="0" borderId="1" xfId="3" applyNumberFormat="1" applyFont="1" applyFill="1" applyBorder="1" applyAlignment="1" applyProtection="1">
      <alignment horizontal="left" vertical="top" wrapText="1" indent="1"/>
    </xf>
    <xf numFmtId="0" fontId="22" fillId="0" borderId="31" xfId="3" applyNumberFormat="1" applyFont="1" applyFill="1" applyBorder="1" applyAlignment="1" applyProtection="1">
      <alignment horizontal="right" vertical="top" wrapText="1"/>
    </xf>
    <xf numFmtId="0" fontId="22" fillId="0" borderId="32" xfId="3" applyNumberFormat="1" applyFont="1" applyFill="1" applyBorder="1" applyAlignment="1" applyProtection="1">
      <alignment horizontal="right" vertical="top" wrapText="1"/>
    </xf>
    <xf numFmtId="165" fontId="20" fillId="0" borderId="1" xfId="3" applyNumberFormat="1" applyFont="1" applyFill="1" applyBorder="1" applyAlignment="1" applyProtection="1">
      <alignment horizontal="right" vertical="top" wrapText="1"/>
    </xf>
    <xf numFmtId="0" fontId="54" fillId="0" borderId="1" xfId="3" applyNumberFormat="1" applyFont="1" applyFill="1" applyBorder="1" applyAlignment="1" applyProtection="1">
      <alignment horizontal="right" vertical="top" wrapText="1"/>
    </xf>
    <xf numFmtId="0" fontId="20" fillId="0" borderId="18" xfId="3" applyNumberFormat="1" applyFont="1" applyFill="1" applyBorder="1" applyAlignment="1" applyProtection="1">
      <alignment horizontal="right" vertical="top" wrapText="1"/>
    </xf>
    <xf numFmtId="0" fontId="20" fillId="0" borderId="18" xfId="3" applyNumberFormat="1" applyFont="1" applyFill="1" applyBorder="1" applyAlignment="1" applyProtection="1">
      <alignment horizontal="left" vertical="top" wrapText="1" indent="1"/>
    </xf>
    <xf numFmtId="0" fontId="20" fillId="0" borderId="1" xfId="3" applyNumberFormat="1" applyFont="1" applyFill="1" applyBorder="1" applyAlignment="1" applyProtection="1">
      <alignment horizontal="right" vertical="top" wrapText="1"/>
    </xf>
    <xf numFmtId="0" fontId="20" fillId="0" borderId="27" xfId="3" applyNumberFormat="1" applyFont="1" applyFill="1" applyBorder="1" applyAlignment="1" applyProtection="1">
      <alignment horizontal="right" vertical="top" wrapText="1"/>
    </xf>
    <xf numFmtId="0" fontId="20" fillId="0" borderId="38" xfId="3" applyNumberFormat="1" applyFont="1" applyFill="1" applyBorder="1" applyAlignment="1" applyProtection="1">
      <alignment horizontal="right" vertical="top" wrapText="1"/>
    </xf>
    <xf numFmtId="0" fontId="20" fillId="0" borderId="10" xfId="3" applyNumberFormat="1" applyFont="1" applyFill="1" applyBorder="1" applyAlignment="1" applyProtection="1">
      <alignment horizontal="right" vertical="top" wrapText="1"/>
    </xf>
    <xf numFmtId="0" fontId="20" fillId="0" borderId="10" xfId="3" applyNumberFormat="1" applyFont="1" applyFill="1" applyBorder="1" applyAlignment="1" applyProtection="1">
      <alignment horizontal="left" vertical="top" wrapText="1" indent="1"/>
    </xf>
    <xf numFmtId="0" fontId="20" fillId="0" borderId="29" xfId="3" applyNumberFormat="1" applyFont="1" applyFill="1" applyBorder="1" applyAlignment="1" applyProtection="1">
      <alignment horizontal="right" vertical="top" wrapText="1"/>
    </xf>
    <xf numFmtId="0" fontId="20" fillId="0" borderId="39" xfId="3" applyNumberFormat="1" applyFont="1" applyFill="1" applyBorder="1" applyAlignment="1" applyProtection="1">
      <alignment horizontal="right" vertical="top" wrapText="1"/>
    </xf>
    <xf numFmtId="0" fontId="20" fillId="0" borderId="1" xfId="3" applyNumberFormat="1" applyFont="1" applyFill="1" applyBorder="1" applyAlignment="1" applyProtection="1">
      <alignment horizontal="left" vertical="top" wrapText="1" indent="1"/>
    </xf>
    <xf numFmtId="0" fontId="20" fillId="0" borderId="31" xfId="3" applyNumberFormat="1" applyFont="1" applyFill="1" applyBorder="1" applyAlignment="1" applyProtection="1">
      <alignment horizontal="right" vertical="top" wrapText="1"/>
    </xf>
    <xf numFmtId="0" fontId="20" fillId="0" borderId="32" xfId="3" applyNumberFormat="1" applyFont="1" applyFill="1" applyBorder="1" applyAlignment="1" applyProtection="1">
      <alignment horizontal="right" vertical="top" wrapText="1"/>
    </xf>
    <xf numFmtId="1" fontId="22" fillId="0" borderId="1" xfId="3" applyNumberFormat="1" applyFont="1" applyFill="1" applyBorder="1" applyAlignment="1" applyProtection="1">
      <alignment horizontal="right" vertical="top" wrapText="1"/>
    </xf>
    <xf numFmtId="0" fontId="33" fillId="0" borderId="1" xfId="3" applyNumberFormat="1" applyFont="1" applyFill="1" applyBorder="1" applyAlignment="1" applyProtection="1">
      <alignment horizontal="right" vertical="top" wrapText="1"/>
    </xf>
    <xf numFmtId="165" fontId="58" fillId="0" borderId="1" xfId="3" applyNumberFormat="1" applyFont="1" applyFill="1" applyBorder="1" applyAlignment="1" applyProtection="1">
      <alignment horizontal="right" vertical="top" wrapText="1"/>
    </xf>
    <xf numFmtId="0" fontId="20" fillId="0" borderId="6" xfId="3" applyNumberFormat="1" applyFont="1" applyFill="1" applyBorder="1" applyAlignment="1" applyProtection="1">
      <alignment horizontal="right" vertical="top" wrapText="1"/>
    </xf>
    <xf numFmtId="0" fontId="22" fillId="0" borderId="6" xfId="3" applyNumberFormat="1" applyFont="1" applyFill="1" applyBorder="1" applyAlignment="1" applyProtection="1">
      <alignment horizontal="right" vertical="top" wrapText="1"/>
    </xf>
    <xf numFmtId="165" fontId="22" fillId="0" borderId="1" xfId="3" applyNumberFormat="1" applyFont="1" applyFill="1" applyBorder="1" applyAlignment="1" applyProtection="1">
      <alignment horizontal="center" vertical="top" wrapText="1"/>
    </xf>
    <xf numFmtId="0" fontId="20" fillId="0" borderId="35" xfId="3" applyNumberFormat="1" applyFont="1" applyFill="1" applyBorder="1" applyAlignment="1" applyProtection="1">
      <alignment horizontal="right" vertical="top" wrapText="1"/>
    </xf>
    <xf numFmtId="165" fontId="20" fillId="0" borderId="1" xfId="3" applyNumberFormat="1" applyFont="1" applyFill="1" applyBorder="1" applyAlignment="1" applyProtection="1">
      <alignment horizontal="center" vertical="top" wrapText="1"/>
    </xf>
    <xf numFmtId="165" fontId="20" fillId="0" borderId="1" xfId="3" applyNumberFormat="1" applyFont="1" applyFill="1" applyBorder="1" applyAlignment="1" applyProtection="1">
      <alignment horizontal="right" vertical="top" wrapText="1" indent="1"/>
    </xf>
    <xf numFmtId="165" fontId="20" fillId="0" borderId="31" xfId="3" applyNumberFormat="1" applyFont="1" applyFill="1" applyBorder="1" applyAlignment="1" applyProtection="1">
      <alignment horizontal="right" vertical="top" wrapText="1"/>
    </xf>
    <xf numFmtId="165" fontId="20" fillId="0" borderId="32" xfId="3" applyNumberFormat="1" applyFont="1" applyFill="1" applyBorder="1" applyAlignment="1" applyProtection="1">
      <alignment horizontal="right" vertical="top" wrapText="1"/>
    </xf>
    <xf numFmtId="165" fontId="33" fillId="0" borderId="1" xfId="3" applyNumberFormat="1" applyFont="1" applyFill="1" applyBorder="1" applyAlignment="1" applyProtection="1">
      <alignment horizontal="right" vertical="top" wrapText="1"/>
    </xf>
    <xf numFmtId="2" fontId="20" fillId="0" borderId="1" xfId="3" applyNumberFormat="1" applyFont="1" applyFill="1" applyBorder="1" applyAlignment="1" applyProtection="1">
      <alignment horizontal="center" vertical="top" wrapText="1"/>
    </xf>
    <xf numFmtId="165" fontId="53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4" xfId="3" applyNumberFormat="1" applyFont="1" applyFill="1" applyBorder="1" applyAlignment="1" applyProtection="1">
      <alignment horizontal="left" vertical="top" wrapText="1"/>
    </xf>
    <xf numFmtId="165" fontId="22" fillId="0" borderId="14" xfId="3" applyNumberFormat="1" applyFont="1" applyFill="1" applyBorder="1" applyAlignment="1" applyProtection="1">
      <alignment horizontal="left" vertical="top" wrapText="1"/>
    </xf>
    <xf numFmtId="2" fontId="53" fillId="0" borderId="5" xfId="3" applyNumberFormat="1" applyFont="1" applyFill="1" applyBorder="1" applyAlignment="1" applyProtection="1">
      <alignment horizontal="left" vertical="top" wrapText="1" indent="2"/>
    </xf>
    <xf numFmtId="1" fontId="53" fillId="0" borderId="5" xfId="3" applyNumberFormat="1" applyFont="1" applyFill="1" applyBorder="1" applyAlignment="1" applyProtection="1">
      <alignment horizontal="left" vertical="top" wrapText="1" indent="2"/>
    </xf>
    <xf numFmtId="1" fontId="22" fillId="0" borderId="1" xfId="3" applyNumberFormat="1" applyFont="1" applyFill="1" applyBorder="1" applyAlignment="1" applyProtection="1">
      <alignment horizontal="left" vertical="top" wrapText="1"/>
    </xf>
    <xf numFmtId="2" fontId="33" fillId="0" borderId="1" xfId="3" applyNumberFormat="1" applyFont="1" applyFill="1" applyBorder="1" applyAlignment="1" applyProtection="1">
      <alignment horizontal="left" vertical="top" wrapText="1" indent="4"/>
    </xf>
    <xf numFmtId="0" fontId="22" fillId="0" borderId="2" xfId="3" applyNumberFormat="1" applyFont="1" applyFill="1" applyBorder="1" applyAlignment="1" applyProtection="1">
      <alignment horizontal="right" vertical="top" wrapText="1"/>
    </xf>
    <xf numFmtId="0" fontId="20" fillId="0" borderId="34" xfId="3" applyNumberFormat="1" applyFont="1" applyFill="1" applyBorder="1" applyAlignment="1" applyProtection="1">
      <alignment horizontal="right" vertical="top" wrapText="1"/>
    </xf>
    <xf numFmtId="0" fontId="20" fillId="0" borderId="23" xfId="3" applyNumberFormat="1" applyFont="1" applyFill="1" applyBorder="1" applyAlignment="1" applyProtection="1">
      <alignment horizontal="right" vertical="top" wrapText="1"/>
    </xf>
    <xf numFmtId="0" fontId="20" fillId="0" borderId="19" xfId="3" applyNumberFormat="1" applyFont="1" applyFill="1" applyBorder="1" applyAlignment="1" applyProtection="1">
      <alignment horizontal="right" vertical="top" wrapText="1"/>
    </xf>
    <xf numFmtId="9" fontId="22" fillId="0" borderId="1" xfId="2" applyNumberFormat="1" applyFont="1" applyFill="1" applyBorder="1" applyAlignment="1" applyProtection="1">
      <alignment horizontal="left" vertical="top" wrapText="1"/>
    </xf>
    <xf numFmtId="1" fontId="20" fillId="0" borderId="1" xfId="3" applyNumberFormat="1" applyFont="1" applyFill="1" applyBorder="1" applyAlignment="1" applyProtection="1">
      <alignment horizontal="left" vertical="top" wrapText="1" indent="1"/>
    </xf>
    <xf numFmtId="2" fontId="60" fillId="0" borderId="1" xfId="3" applyNumberFormat="1" applyFont="1" applyFill="1" applyBorder="1" applyAlignment="1" applyProtection="1">
      <alignment horizontal="right" vertical="top" wrapText="1"/>
    </xf>
    <xf numFmtId="165" fontId="20" fillId="0" borderId="1" xfId="3" applyNumberFormat="1" applyFont="1" applyFill="1" applyBorder="1" applyAlignment="1" applyProtection="1">
      <alignment horizontal="left" vertical="top" wrapText="1" indent="1"/>
    </xf>
    <xf numFmtId="0" fontId="20" fillId="0" borderId="1" xfId="3" applyNumberFormat="1" applyFont="1" applyFill="1" applyBorder="1" applyAlignment="1" applyProtection="1">
      <alignment horizontal="center" vertical="top" wrapText="1"/>
    </xf>
    <xf numFmtId="0" fontId="20" fillId="0" borderId="31" xfId="3" applyNumberFormat="1" applyFont="1" applyFill="1" applyBorder="1" applyAlignment="1" applyProtection="1">
      <alignment horizontal="center" vertical="top" wrapText="1"/>
    </xf>
    <xf numFmtId="0" fontId="20" fillId="0" borderId="32" xfId="3" applyNumberFormat="1" applyFont="1" applyFill="1" applyBorder="1" applyAlignment="1" applyProtection="1">
      <alignment horizontal="center" vertical="top" wrapText="1"/>
    </xf>
    <xf numFmtId="1" fontId="20" fillId="0" borderId="1" xfId="3" applyNumberFormat="1" applyFont="1" applyFill="1" applyBorder="1" applyAlignment="1" applyProtection="1">
      <alignment horizontal="center" vertical="top" wrapText="1"/>
    </xf>
    <xf numFmtId="173" fontId="20" fillId="0" borderId="1" xfId="3" applyNumberFormat="1" applyFont="1" applyFill="1" applyBorder="1" applyAlignment="1" applyProtection="1">
      <alignment horizontal="center" vertical="top" wrapText="1"/>
    </xf>
    <xf numFmtId="2" fontId="20" fillId="0" borderId="2" xfId="3" applyNumberFormat="1" applyFont="1" applyFill="1" applyBorder="1" applyAlignment="1" applyProtection="1">
      <alignment horizontal="right" vertical="top" wrapText="1"/>
    </xf>
    <xf numFmtId="2" fontId="41" fillId="0" borderId="2" xfId="3" applyNumberFormat="1" applyFont="1" applyFill="1" applyBorder="1" applyAlignment="1" applyProtection="1">
      <alignment horizontal="right" vertical="top" wrapText="1"/>
    </xf>
    <xf numFmtId="2" fontId="20" fillId="0" borderId="1" xfId="3" applyNumberFormat="1" applyFont="1" applyFill="1" applyBorder="1" applyAlignment="1" applyProtection="1">
      <alignment horizontal="right" vertical="top" wrapText="1" indent="2"/>
    </xf>
    <xf numFmtId="2" fontId="22" fillId="0" borderId="1" xfId="3" applyNumberFormat="1" applyFont="1" applyFill="1" applyBorder="1" applyAlignment="1" applyProtection="1">
      <alignment horizontal="right" vertical="top" wrapText="1" indent="2"/>
    </xf>
    <xf numFmtId="2" fontId="60" fillId="0" borderId="1" xfId="3" applyNumberFormat="1" applyFont="1" applyFill="1" applyBorder="1" applyAlignment="1" applyProtection="1">
      <alignment horizontal="right" vertical="top" wrapText="1" indent="2"/>
    </xf>
    <xf numFmtId="1" fontId="20" fillId="0" borderId="1" xfId="3" applyNumberFormat="1" applyFont="1" applyFill="1" applyBorder="1" applyAlignment="1" applyProtection="1">
      <alignment horizontal="right" vertical="top" wrapText="1"/>
    </xf>
    <xf numFmtId="2" fontId="41" fillId="0" borderId="1" xfId="3" applyNumberFormat="1" applyFont="1" applyFill="1" applyBorder="1" applyAlignment="1" applyProtection="1">
      <alignment horizontal="right" vertical="top" wrapText="1" indent="1"/>
    </xf>
    <xf numFmtId="172" fontId="22" fillId="0" borderId="1" xfId="3" applyNumberFormat="1" applyFont="1" applyFill="1" applyBorder="1" applyAlignment="1" applyProtection="1">
      <alignment horizontal="right" vertical="top" wrapText="1"/>
    </xf>
    <xf numFmtId="172" fontId="20" fillId="0" borderId="1" xfId="3" applyNumberFormat="1" applyFont="1" applyFill="1" applyBorder="1" applyAlignment="1" applyProtection="1">
      <alignment horizontal="right" vertical="top" wrapText="1"/>
    </xf>
    <xf numFmtId="2" fontId="20" fillId="0" borderId="1" xfId="3" applyNumberFormat="1" applyFont="1" applyFill="1" applyBorder="1" applyAlignment="1" applyProtection="1">
      <alignment horizontal="right" vertical="top" wrapText="1" indent="1"/>
    </xf>
    <xf numFmtId="165" fontId="22" fillId="0" borderId="1" xfId="3" applyNumberFormat="1" applyFont="1" applyFill="1" applyBorder="1" applyAlignment="1" applyProtection="1">
      <alignment horizontal="left" vertical="top" wrapText="1" indent="1"/>
    </xf>
    <xf numFmtId="165" fontId="20" fillId="0" borderId="2" xfId="3" applyNumberFormat="1" applyFont="1" applyFill="1" applyBorder="1" applyAlignment="1" applyProtection="1">
      <alignment horizontal="right" vertical="top" wrapText="1"/>
    </xf>
    <xf numFmtId="165" fontId="22" fillId="0" borderId="2" xfId="3" applyNumberFormat="1" applyFont="1" applyFill="1" applyBorder="1" applyAlignment="1" applyProtection="1">
      <alignment horizontal="right" vertical="top" wrapText="1"/>
    </xf>
    <xf numFmtId="165" fontId="35" fillId="0" borderId="2" xfId="3" applyNumberFormat="1" applyFont="1" applyFill="1" applyBorder="1" applyAlignment="1" applyProtection="1">
      <alignment horizontal="right" vertical="top" wrapText="1"/>
    </xf>
    <xf numFmtId="165" fontId="20" fillId="0" borderId="10" xfId="3" applyNumberFormat="1" applyFont="1" applyFill="1" applyBorder="1" applyAlignment="1" applyProtection="1">
      <alignment horizontal="right" vertical="top" wrapText="1"/>
    </xf>
    <xf numFmtId="165" fontId="20" fillId="0" borderId="6" xfId="3" applyNumberFormat="1" applyFont="1" applyFill="1" applyBorder="1" applyAlignment="1" applyProtection="1">
      <alignment horizontal="center" vertical="top" wrapText="1"/>
    </xf>
    <xf numFmtId="2" fontId="20" fillId="0" borderId="1" xfId="3" applyNumberFormat="1" applyFont="1" applyFill="1" applyBorder="1" applyAlignment="1" applyProtection="1">
      <alignment horizontal="right" vertical="top" wrapText="1" shrinkToFit="1"/>
    </xf>
    <xf numFmtId="165" fontId="20" fillId="0" borderId="6" xfId="3" applyNumberFormat="1" applyFont="1" applyFill="1" applyBorder="1" applyAlignment="1" applyProtection="1">
      <alignment horizontal="right" vertical="top" wrapText="1"/>
    </xf>
    <xf numFmtId="0" fontId="20" fillId="0" borderId="2" xfId="3" applyNumberFormat="1" applyFont="1" applyFill="1" applyBorder="1" applyAlignment="1" applyProtection="1">
      <alignment horizontal="right" vertical="top" wrapText="1"/>
    </xf>
    <xf numFmtId="2" fontId="47" fillId="0" borderId="1" xfId="3" applyNumberFormat="1" applyFont="1" applyFill="1" applyBorder="1" applyAlignment="1" applyProtection="1">
      <alignment horizontal="right" vertical="top" wrapText="1"/>
    </xf>
    <xf numFmtId="165" fontId="47" fillId="0" borderId="1" xfId="3" applyNumberFormat="1" applyFont="1" applyFill="1" applyBorder="1" applyAlignment="1" applyProtection="1">
      <alignment horizontal="right" vertical="top" wrapText="1"/>
    </xf>
    <xf numFmtId="165" fontId="36" fillId="0" borderId="1" xfId="3" applyNumberFormat="1" applyFont="1" applyFill="1" applyBorder="1" applyAlignment="1" applyProtection="1">
      <alignment horizontal="right" vertical="top" wrapText="1"/>
    </xf>
    <xf numFmtId="2" fontId="36" fillId="0" borderId="1" xfId="3" applyNumberFormat="1" applyFont="1" applyFill="1" applyBorder="1" applyAlignment="1" applyProtection="1">
      <alignment horizontal="right" vertical="top" wrapText="1"/>
    </xf>
    <xf numFmtId="0" fontId="36" fillId="0" borderId="1" xfId="3" applyNumberFormat="1" applyFont="1" applyFill="1" applyBorder="1" applyAlignment="1" applyProtection="1">
      <alignment horizontal="right" vertical="top" wrapText="1"/>
    </xf>
    <xf numFmtId="2" fontId="41" fillId="0" borderId="1" xfId="3" applyNumberFormat="1" applyFont="1" applyFill="1" applyBorder="1" applyAlignment="1" applyProtection="1">
      <alignment horizontal="right" vertical="top" wrapText="1"/>
    </xf>
    <xf numFmtId="0" fontId="22" fillId="0" borderId="1" xfId="3" applyNumberFormat="1" applyFont="1" applyFill="1" applyBorder="1" applyAlignment="1" applyProtection="1">
      <alignment horizontal="right" vertical="top" wrapText="1" shrinkToFit="1"/>
    </xf>
    <xf numFmtId="0" fontId="22" fillId="0" borderId="1" xfId="3" applyNumberFormat="1" applyFont="1" applyFill="1" applyBorder="1" applyAlignment="1" applyProtection="1">
      <alignment horizontal="left" vertical="top" wrapText="1" shrinkToFit="1"/>
    </xf>
    <xf numFmtId="0" fontId="20" fillId="0" borderId="1" xfId="3" applyNumberFormat="1" applyFont="1" applyFill="1" applyBorder="1" applyAlignment="1" applyProtection="1">
      <alignment horizontal="right" vertical="top" wrapText="1" shrinkToFit="1"/>
    </xf>
    <xf numFmtId="165" fontId="20" fillId="0" borderId="1" xfId="3" applyNumberFormat="1" applyFont="1" applyFill="1" applyBorder="1" applyAlignment="1" applyProtection="1">
      <alignment horizontal="center" vertical="top" wrapText="1" shrinkToFit="1"/>
    </xf>
    <xf numFmtId="0" fontId="20" fillId="0" borderId="1" xfId="3" applyNumberFormat="1" applyFont="1" applyFill="1" applyBorder="1" applyAlignment="1" applyProtection="1">
      <alignment horizontal="center" vertical="top" wrapText="1" shrinkToFit="1"/>
    </xf>
    <xf numFmtId="165" fontId="22" fillId="0" borderId="1" xfId="3" applyNumberFormat="1" applyFont="1" applyFill="1" applyBorder="1" applyAlignment="1" applyProtection="1">
      <alignment horizontal="right" vertical="top" wrapText="1" shrinkToFit="1"/>
    </xf>
    <xf numFmtId="165" fontId="20" fillId="0" borderId="1" xfId="3" applyNumberFormat="1" applyFont="1" applyFill="1" applyBorder="1" applyAlignment="1" applyProtection="1">
      <alignment horizontal="right" vertical="top" wrapText="1" shrinkToFit="1"/>
    </xf>
    <xf numFmtId="0" fontId="20" fillId="0" borderId="18" xfId="3" applyNumberFormat="1" applyFont="1" applyFill="1" applyBorder="1" applyAlignment="1" applyProtection="1">
      <alignment horizontal="right" vertical="top" wrapText="1" shrinkToFit="1"/>
    </xf>
    <xf numFmtId="0" fontId="20" fillId="0" borderId="18" xfId="3" applyNumberFormat="1" applyFont="1" applyFill="1" applyBorder="1" applyAlignment="1" applyProtection="1">
      <alignment horizontal="left" vertical="top" wrapText="1" shrinkToFit="1"/>
    </xf>
    <xf numFmtId="0" fontId="20" fillId="0" borderId="1" xfId="3" applyNumberFormat="1" applyFont="1" applyFill="1" applyBorder="1" applyAlignment="1" applyProtection="1">
      <alignment horizontal="left" vertical="top" wrapText="1" shrinkToFit="1"/>
    </xf>
    <xf numFmtId="2" fontId="33" fillId="0" borderId="1" xfId="3" applyNumberFormat="1" applyFont="1" applyFill="1" applyBorder="1" applyAlignment="1" applyProtection="1">
      <alignment horizontal="right" vertical="top" wrapText="1" shrinkToFit="1"/>
    </xf>
    <xf numFmtId="0" fontId="22" fillId="0" borderId="6" xfId="3" applyNumberFormat="1" applyFont="1" applyFill="1" applyBorder="1" applyAlignment="1" applyProtection="1">
      <alignment horizontal="center" vertical="top" wrapText="1"/>
    </xf>
    <xf numFmtId="0" fontId="59" fillId="0" borderId="14" xfId="3" applyNumberFormat="1" applyFont="1" applyFill="1" applyBorder="1" applyAlignment="1" applyProtection="1">
      <alignment horizontal="left" vertical="top" wrapText="1"/>
    </xf>
    <xf numFmtId="1" fontId="59" fillId="0" borderId="14" xfId="3" applyNumberFormat="1" applyFont="1" applyFill="1" applyBorder="1" applyAlignment="1" applyProtection="1">
      <alignment horizontal="left" vertical="top" wrapText="1" indent="2"/>
    </xf>
    <xf numFmtId="165" fontId="54" fillId="0" borderId="5" xfId="3" applyNumberFormat="1" applyFont="1" applyFill="1" applyBorder="1" applyAlignment="1" applyProtection="1">
      <alignment horizontal="left" vertical="top" wrapText="1" indent="2"/>
    </xf>
    <xf numFmtId="0" fontId="59" fillId="0" borderId="32" xfId="3" applyNumberFormat="1" applyFont="1" applyFill="1" applyBorder="1" applyAlignment="1" applyProtection="1">
      <alignment horizontal="right" vertical="top" wrapText="1"/>
    </xf>
    <xf numFmtId="165" fontId="59" fillId="0" borderId="14" xfId="3" applyNumberFormat="1" applyFont="1" applyFill="1" applyBorder="1" applyAlignment="1" applyProtection="1">
      <alignment horizontal="left" vertical="top" wrapText="1"/>
    </xf>
    <xf numFmtId="165" fontId="59" fillId="0" borderId="14" xfId="3" applyNumberFormat="1" applyFont="1" applyFill="1" applyBorder="1" applyAlignment="1" applyProtection="1">
      <alignment horizontal="right" vertical="top" wrapText="1"/>
    </xf>
    <xf numFmtId="0" fontId="59" fillId="0" borderId="1" xfId="3" applyNumberFormat="1" applyFont="1" applyFill="1" applyBorder="1" applyAlignment="1" applyProtection="1">
      <alignment horizontal="right" vertical="top" wrapText="1"/>
    </xf>
    <xf numFmtId="165" fontId="40" fillId="0" borderId="1" xfId="3" applyNumberFormat="1" applyFont="1" applyFill="1" applyBorder="1" applyAlignment="1" applyProtection="1">
      <alignment horizontal="right" vertical="top" wrapText="1"/>
    </xf>
    <xf numFmtId="165" fontId="58" fillId="0" borderId="5" xfId="3" applyNumberFormat="1" applyFont="1" applyFill="1" applyBorder="1" applyAlignment="1" applyProtection="1">
      <alignment horizontal="left" vertical="top" wrapText="1" indent="2"/>
    </xf>
    <xf numFmtId="0" fontId="60" fillId="0" borderId="1" xfId="3" applyNumberFormat="1" applyFont="1" applyFill="1" applyBorder="1" applyAlignment="1" applyProtection="1">
      <alignment horizontal="right" vertical="top" wrapText="1"/>
    </xf>
    <xf numFmtId="2" fontId="33" fillId="0" borderId="1" xfId="3" applyNumberFormat="1" applyFont="1" applyFill="1" applyBorder="1" applyAlignment="1" applyProtection="1">
      <alignment horizontal="right" vertical="top" wrapText="1"/>
    </xf>
    <xf numFmtId="2" fontId="64" fillId="0" borderId="1" xfId="3" applyNumberFormat="1" applyFont="1" applyFill="1" applyBorder="1" applyAlignment="1" applyProtection="1">
      <alignment horizontal="right" vertical="top" wrapText="1"/>
    </xf>
    <xf numFmtId="0" fontId="39" fillId="0" borderId="1" xfId="3" applyNumberFormat="1" applyFont="1" applyFill="1" applyBorder="1" applyAlignment="1" applyProtection="1">
      <alignment horizontal="right" vertical="top" wrapText="1"/>
    </xf>
    <xf numFmtId="9" fontId="20" fillId="0" borderId="1" xfId="3" applyNumberFormat="1" applyFont="1" applyFill="1" applyBorder="1" applyAlignment="1" applyProtection="1">
      <alignment horizontal="right" vertical="top" wrapText="1"/>
    </xf>
    <xf numFmtId="165" fontId="26" fillId="0" borderId="1" xfId="3" applyNumberFormat="1" applyFont="1" applyFill="1" applyBorder="1" applyAlignment="1" applyProtection="1">
      <alignment horizontal="left" vertical="top" wrapText="1" indent="1"/>
    </xf>
    <xf numFmtId="1" fontId="26" fillId="0" borderId="4" xfId="3" applyNumberFormat="1" applyFont="1" applyFill="1" applyBorder="1" applyAlignment="1" applyProtection="1">
      <alignment horizontal="left" vertical="top" wrapText="1" indent="2"/>
    </xf>
    <xf numFmtId="165" fontId="26" fillId="0" borderId="4" xfId="3" applyNumberFormat="1" applyFont="1" applyFill="1" applyBorder="1" applyAlignment="1" applyProtection="1">
      <alignment horizontal="left" vertical="top" wrapText="1" indent="2"/>
    </xf>
    <xf numFmtId="0" fontId="26" fillId="0" borderId="37" xfId="3" applyNumberFormat="1" applyFont="1" applyFill="1" applyBorder="1" applyAlignment="1" applyProtection="1">
      <alignment horizontal="right" vertical="top" wrapText="1"/>
    </xf>
    <xf numFmtId="165" fontId="26" fillId="0" borderId="4" xfId="3" applyNumberFormat="1" applyFont="1" applyFill="1" applyBorder="1" applyAlignment="1" applyProtection="1">
      <alignment horizontal="left" vertical="top" wrapText="1"/>
    </xf>
    <xf numFmtId="165" fontId="26" fillId="0" borderId="25" xfId="3" applyNumberFormat="1" applyFont="1" applyFill="1" applyBorder="1" applyAlignment="1" applyProtection="1">
      <alignment horizontal="right" vertical="top" wrapText="1"/>
    </xf>
    <xf numFmtId="165" fontId="26" fillId="0" borderId="37" xfId="3" applyNumberFormat="1" applyFont="1" applyFill="1" applyBorder="1" applyAlignment="1" applyProtection="1">
      <alignment horizontal="right" vertical="top" wrapText="1"/>
    </xf>
    <xf numFmtId="2" fontId="26" fillId="0" borderId="1" xfId="3" applyNumberFormat="1" applyFont="1" applyFill="1" applyBorder="1" applyAlignment="1" applyProtection="1">
      <alignment horizontal="left" vertical="top" wrapText="1" indent="1"/>
    </xf>
    <xf numFmtId="2" fontId="26" fillId="0" borderId="4" xfId="3" applyNumberFormat="1" applyFont="1" applyFill="1" applyBorder="1" applyAlignment="1" applyProtection="1">
      <alignment horizontal="left" vertical="top" wrapText="1"/>
    </xf>
    <xf numFmtId="0" fontId="26" fillId="0" borderId="1" xfId="3" applyNumberFormat="1" applyFont="1" applyFill="1" applyBorder="1" applyAlignment="1" applyProtection="1">
      <alignment horizontal="right" vertical="top" wrapText="1"/>
    </xf>
    <xf numFmtId="165" fontId="26" fillId="0" borderId="1" xfId="3" applyNumberFormat="1" applyFont="1" applyFill="1" applyBorder="1" applyAlignment="1" applyProtection="1">
      <alignment horizontal="right" vertical="top" wrapText="1"/>
    </xf>
    <xf numFmtId="0" fontId="65" fillId="0" borderId="38" xfId="3" applyNumberFormat="1" applyFont="1" applyFill="1" applyBorder="1" applyAlignment="1" applyProtection="1">
      <alignment horizontal="right" vertical="top" wrapText="1"/>
    </xf>
    <xf numFmtId="165" fontId="65" fillId="0" borderId="27" xfId="3" applyNumberFormat="1" applyFont="1" applyFill="1" applyBorder="1" applyAlignment="1" applyProtection="1">
      <alignment horizontal="right" vertical="top" wrapText="1"/>
    </xf>
    <xf numFmtId="165" fontId="65" fillId="0" borderId="38" xfId="3" applyNumberFormat="1" applyFont="1" applyFill="1" applyBorder="1" applyAlignment="1" applyProtection="1">
      <alignment horizontal="right" vertical="top" wrapText="1"/>
    </xf>
    <xf numFmtId="0" fontId="65" fillId="0" borderId="1" xfId="3" applyNumberFormat="1" applyFont="1" applyFill="1" applyBorder="1" applyAlignment="1" applyProtection="1">
      <alignment horizontal="right" vertical="top" wrapText="1"/>
    </xf>
    <xf numFmtId="165" fontId="65" fillId="0" borderId="1" xfId="3" applyNumberFormat="1" applyFont="1" applyFill="1" applyBorder="1" applyAlignment="1" applyProtection="1">
      <alignment horizontal="right" vertical="top" wrapText="1"/>
    </xf>
    <xf numFmtId="0" fontId="26" fillId="0" borderId="4" xfId="3" applyNumberFormat="1" applyFont="1" applyFill="1" applyBorder="1" applyAlignment="1" applyProtection="1">
      <alignment horizontal="left" vertical="top" wrapText="1" indent="2"/>
    </xf>
    <xf numFmtId="0" fontId="65" fillId="0" borderId="39" xfId="3" applyNumberFormat="1" applyFont="1" applyFill="1" applyBorder="1" applyAlignment="1" applyProtection="1">
      <alignment horizontal="right" vertical="top" wrapText="1"/>
    </xf>
    <xf numFmtId="165" fontId="65" fillId="0" borderId="29" xfId="3" applyNumberFormat="1" applyFont="1" applyFill="1" applyBorder="1" applyAlignment="1" applyProtection="1">
      <alignment horizontal="right" vertical="top" wrapText="1"/>
    </xf>
    <xf numFmtId="165" fontId="65" fillId="0" borderId="39" xfId="3" applyNumberFormat="1" applyFont="1" applyFill="1" applyBorder="1" applyAlignment="1" applyProtection="1">
      <alignment horizontal="right" vertical="top" wrapText="1"/>
    </xf>
    <xf numFmtId="0" fontId="22" fillId="0" borderId="1" xfId="0" applyNumberFormat="1" applyFont="1" applyFill="1" applyBorder="1" applyAlignment="1" applyProtection="1">
      <alignment horizontal="center" vertical="top" wrapText="1"/>
    </xf>
    <xf numFmtId="2" fontId="67" fillId="0" borderId="5" xfId="3" applyNumberFormat="1" applyFont="1" applyFill="1" applyBorder="1" applyAlignment="1" applyProtection="1">
      <alignment horizontal="center" wrapText="1"/>
    </xf>
    <xf numFmtId="0" fontId="22" fillId="0" borderId="25" xfId="3" applyNumberFormat="1" applyFont="1" applyFill="1" applyBorder="1" applyAlignment="1" applyProtection="1">
      <alignment horizontal="right" vertical="top" wrapText="1"/>
    </xf>
    <xf numFmtId="0" fontId="22" fillId="0" borderId="26" xfId="3" applyNumberFormat="1" applyFont="1" applyFill="1" applyBorder="1" applyAlignment="1" applyProtection="1">
      <alignment horizontal="right" vertical="top" wrapText="1"/>
    </xf>
    <xf numFmtId="0" fontId="22" fillId="0" borderId="4" xfId="3" applyNumberFormat="1" applyFont="1" applyFill="1" applyBorder="1" applyAlignment="1" applyProtection="1">
      <alignment horizontal="right" vertical="top" wrapText="1"/>
    </xf>
    <xf numFmtId="0" fontId="22" fillId="0" borderId="20" xfId="0" applyNumberFormat="1" applyFont="1" applyFill="1" applyBorder="1" applyAlignment="1" applyProtection="1">
      <alignment horizontal="center" vertical="top" wrapText="1"/>
    </xf>
    <xf numFmtId="0" fontId="22" fillId="0" borderId="27" xfId="3" applyNumberFormat="1" applyFont="1" applyFill="1" applyBorder="1" applyAlignment="1" applyProtection="1">
      <alignment horizontal="right" vertical="top" wrapText="1"/>
    </xf>
    <xf numFmtId="0" fontId="22" fillId="0" borderId="28" xfId="3" applyNumberFormat="1" applyFont="1" applyFill="1" applyBorder="1" applyAlignment="1" applyProtection="1">
      <alignment horizontal="right" vertical="top" wrapText="1"/>
    </xf>
    <xf numFmtId="0" fontId="20" fillId="0" borderId="7" xfId="0" applyFont="1" applyFill="1" applyBorder="1" applyAlignment="1">
      <alignment vertical="top" wrapText="1"/>
    </xf>
    <xf numFmtId="0" fontId="22" fillId="0" borderId="29" xfId="3" applyNumberFormat="1" applyFont="1" applyFill="1" applyBorder="1" applyAlignment="1" applyProtection="1">
      <alignment horizontal="right" vertical="top" wrapText="1"/>
    </xf>
    <xf numFmtId="0" fontId="22" fillId="0" borderId="30" xfId="3" applyNumberFormat="1" applyFont="1" applyFill="1" applyBorder="1" applyAlignment="1" applyProtection="1">
      <alignment horizontal="right" vertical="top" wrapText="1"/>
    </xf>
    <xf numFmtId="0" fontId="46" fillId="0" borderId="1" xfId="0" applyNumberFormat="1" applyFont="1" applyFill="1" applyBorder="1" applyAlignment="1" applyProtection="1">
      <alignment horizontal="center" vertical="top" wrapText="1"/>
    </xf>
    <xf numFmtId="0" fontId="67" fillId="0" borderId="1" xfId="0" applyNumberFormat="1" applyFont="1" applyFill="1" applyBorder="1" applyAlignment="1" applyProtection="1">
      <alignment vertical="top" wrapText="1"/>
    </xf>
    <xf numFmtId="2" fontId="67" fillId="0" borderId="14" xfId="3" applyNumberFormat="1" applyFont="1" applyFill="1" applyBorder="1" applyAlignment="1" applyProtection="1">
      <alignment horizontal="center" wrapText="1"/>
    </xf>
    <xf numFmtId="165" fontId="67" fillId="0" borderId="1" xfId="3" applyNumberFormat="1" applyFont="1" applyFill="1" applyBorder="1" applyAlignment="1" applyProtection="1">
      <alignment horizontal="left" vertical="top" wrapText="1" indent="2"/>
    </xf>
    <xf numFmtId="1" fontId="67" fillId="0" borderId="14" xfId="3" applyNumberFormat="1" applyFont="1" applyFill="1" applyBorder="1" applyAlignment="1" applyProtection="1">
      <alignment horizontal="left" vertical="top" wrapText="1"/>
    </xf>
    <xf numFmtId="0" fontId="67" fillId="0" borderId="25" xfId="3" applyNumberFormat="1" applyFont="1" applyFill="1" applyBorder="1" applyAlignment="1" applyProtection="1">
      <alignment horizontal="right" vertical="top" wrapText="1"/>
    </xf>
    <xf numFmtId="0" fontId="67" fillId="0" borderId="26" xfId="3" applyNumberFormat="1" applyFont="1" applyFill="1" applyBorder="1" applyAlignment="1" applyProtection="1">
      <alignment horizontal="right" vertical="top" wrapText="1"/>
    </xf>
    <xf numFmtId="0" fontId="67" fillId="0" borderId="2" xfId="3" applyNumberFormat="1" applyFont="1" applyFill="1" applyBorder="1" applyAlignment="1" applyProtection="1">
      <alignment horizontal="right" vertical="top" wrapText="1"/>
    </xf>
    <xf numFmtId="0" fontId="67" fillId="0" borderId="4" xfId="3" applyNumberFormat="1" applyFont="1" applyFill="1" applyBorder="1" applyAlignment="1" applyProtection="1">
      <alignment horizontal="right" vertical="top" wrapText="1"/>
    </xf>
    <xf numFmtId="0" fontId="67" fillId="0" borderId="1" xfId="3" applyNumberFormat="1" applyFont="1" applyFill="1" applyBorder="1" applyAlignment="1" applyProtection="1">
      <alignment horizontal="right" vertical="top" wrapText="1"/>
    </xf>
    <xf numFmtId="0" fontId="46" fillId="0" borderId="20" xfId="0" applyNumberFormat="1" applyFont="1" applyFill="1" applyBorder="1" applyAlignment="1" applyProtection="1">
      <alignment horizontal="center" vertical="top" wrapText="1"/>
    </xf>
    <xf numFmtId="0" fontId="46" fillId="0" borderId="27" xfId="3" applyNumberFormat="1" applyFont="1" applyFill="1" applyBorder="1" applyAlignment="1" applyProtection="1">
      <alignment horizontal="right" vertical="top" wrapText="1"/>
    </xf>
    <xf numFmtId="0" fontId="46" fillId="0" borderId="28" xfId="3" applyNumberFormat="1" applyFont="1" applyFill="1" applyBorder="1" applyAlignment="1" applyProtection="1">
      <alignment horizontal="right" vertical="top" wrapText="1"/>
    </xf>
    <xf numFmtId="0" fontId="46" fillId="0" borderId="1" xfId="3" applyNumberFormat="1" applyFont="1" applyFill="1" applyBorder="1" applyAlignment="1" applyProtection="1">
      <alignment horizontal="right" vertical="top" wrapText="1"/>
    </xf>
    <xf numFmtId="0" fontId="46" fillId="0" borderId="29" xfId="3" applyNumberFormat="1" applyFont="1" applyFill="1" applyBorder="1" applyAlignment="1" applyProtection="1">
      <alignment horizontal="right" vertical="top" wrapText="1"/>
    </xf>
    <xf numFmtId="0" fontId="46" fillId="0" borderId="30" xfId="3" applyNumberFormat="1" applyFont="1" applyFill="1" applyBorder="1" applyAlignment="1" applyProtection="1">
      <alignment horizontal="right" vertical="top" wrapText="1"/>
    </xf>
    <xf numFmtId="1" fontId="20" fillId="0" borderId="14" xfId="3" applyNumberFormat="1" applyFont="1" applyFill="1" applyBorder="1" applyAlignment="1" applyProtection="1">
      <alignment horizontal="left" vertical="top" wrapText="1"/>
    </xf>
    <xf numFmtId="0" fontId="67" fillId="0" borderId="1" xfId="3" applyNumberFormat="1" applyFont="1" applyFill="1" applyBorder="1" applyAlignment="1" applyProtection="1">
      <alignment horizontal="left" vertical="top" wrapText="1" indent="1"/>
    </xf>
    <xf numFmtId="0" fontId="22" fillId="0" borderId="41" xfId="3" applyNumberFormat="1" applyFont="1" applyFill="1" applyBorder="1" applyAlignment="1" applyProtection="1">
      <alignment horizontal="right" vertical="top" wrapText="1"/>
    </xf>
    <xf numFmtId="165" fontId="20" fillId="0" borderId="18" xfId="3" applyNumberFormat="1" applyFont="1" applyFill="1" applyBorder="1" applyAlignment="1" applyProtection="1">
      <alignment horizontal="center" vertical="top" wrapText="1"/>
    </xf>
    <xf numFmtId="165" fontId="20" fillId="0" borderId="18" xfId="3" applyNumberFormat="1" applyFont="1" applyFill="1" applyBorder="1" applyAlignment="1" applyProtection="1">
      <alignment horizontal="right" vertical="top" wrapText="1"/>
    </xf>
    <xf numFmtId="0" fontId="20" fillId="0" borderId="28" xfId="3" applyNumberFormat="1" applyFont="1" applyFill="1" applyBorder="1" applyAlignment="1" applyProtection="1">
      <alignment horizontal="right" vertical="top" wrapText="1"/>
    </xf>
    <xf numFmtId="0" fontId="20" fillId="0" borderId="42" xfId="3" applyNumberFormat="1" applyFont="1" applyFill="1" applyBorder="1" applyAlignment="1" applyProtection="1">
      <alignment horizontal="right" vertical="top" wrapText="1"/>
    </xf>
    <xf numFmtId="0" fontId="20" fillId="0" borderId="33" xfId="3" applyNumberFormat="1" applyFont="1" applyFill="1" applyBorder="1" applyAlignment="1" applyProtection="1">
      <alignment horizontal="right" vertical="top" wrapText="1"/>
    </xf>
    <xf numFmtId="165" fontId="20" fillId="0" borderId="10" xfId="3" applyNumberFormat="1" applyFont="1" applyFill="1" applyBorder="1" applyAlignment="1" applyProtection="1">
      <alignment horizontal="center" vertical="top" wrapText="1"/>
    </xf>
    <xf numFmtId="0" fontId="20" fillId="0" borderId="30" xfId="3" applyNumberFormat="1" applyFont="1" applyFill="1" applyBorder="1" applyAlignment="1" applyProtection="1">
      <alignment horizontal="right" vertical="top" wrapText="1"/>
    </xf>
    <xf numFmtId="0" fontId="20" fillId="0" borderId="40" xfId="3" applyNumberFormat="1" applyFont="1" applyFill="1" applyBorder="1" applyAlignment="1" applyProtection="1">
      <alignment horizontal="right" vertical="top" wrapText="1"/>
    </xf>
    <xf numFmtId="0" fontId="20" fillId="0" borderId="22" xfId="3" applyNumberFormat="1" applyFont="1" applyFill="1" applyBorder="1" applyAlignment="1" applyProtection="1">
      <alignment horizontal="right" vertical="top" wrapText="1"/>
    </xf>
    <xf numFmtId="0" fontId="20" fillId="0" borderId="25" xfId="3" applyNumberFormat="1" applyFont="1" applyFill="1" applyBorder="1" applyAlignment="1" applyProtection="1">
      <alignment horizontal="right" vertical="top" wrapText="1"/>
    </xf>
    <xf numFmtId="0" fontId="20" fillId="0" borderId="26" xfId="3" applyNumberFormat="1" applyFont="1" applyFill="1" applyBorder="1" applyAlignment="1" applyProtection="1">
      <alignment horizontal="right" vertical="top" wrapText="1"/>
    </xf>
    <xf numFmtId="0" fontId="20" fillId="0" borderId="41" xfId="3" applyNumberFormat="1" applyFont="1" applyFill="1" applyBorder="1" applyAlignment="1" applyProtection="1">
      <alignment horizontal="right" vertical="top" wrapText="1"/>
    </xf>
    <xf numFmtId="0" fontId="20" fillId="0" borderId="4" xfId="3" applyNumberFormat="1" applyFont="1" applyFill="1" applyBorder="1" applyAlignment="1" applyProtection="1">
      <alignment horizontal="right" vertical="top" wrapText="1"/>
    </xf>
    <xf numFmtId="165" fontId="67" fillId="0" borderId="1" xfId="3" applyNumberFormat="1" applyFont="1" applyFill="1" applyBorder="1" applyAlignment="1" applyProtection="1">
      <alignment horizontal="right" vertical="top" wrapText="1"/>
    </xf>
    <xf numFmtId="0" fontId="43" fillId="0" borderId="19" xfId="0" applyFont="1" applyFill="1" applyBorder="1"/>
    <xf numFmtId="165" fontId="22" fillId="0" borderId="25" xfId="3" applyNumberFormat="1" applyFont="1" applyFill="1" applyBorder="1" applyAlignment="1" applyProtection="1">
      <alignment horizontal="right" vertical="top" wrapText="1"/>
    </xf>
    <xf numFmtId="165" fontId="22" fillId="0" borderId="26" xfId="3" applyNumberFormat="1" applyFont="1" applyFill="1" applyBorder="1" applyAlignment="1" applyProtection="1">
      <alignment horizontal="right" vertical="top" wrapText="1"/>
    </xf>
    <xf numFmtId="165" fontId="22" fillId="0" borderId="41" xfId="3" applyNumberFormat="1" applyFont="1" applyFill="1" applyBorder="1" applyAlignment="1" applyProtection="1">
      <alignment horizontal="right" vertical="top" wrapText="1"/>
    </xf>
    <xf numFmtId="165" fontId="20" fillId="0" borderId="27" xfId="3" applyNumberFormat="1" applyFont="1" applyFill="1" applyBorder="1" applyAlignment="1" applyProtection="1">
      <alignment horizontal="right" vertical="top" wrapText="1"/>
    </xf>
    <xf numFmtId="165" fontId="20" fillId="0" borderId="28" xfId="3" applyNumberFormat="1" applyFont="1" applyFill="1" applyBorder="1" applyAlignment="1" applyProtection="1">
      <alignment horizontal="right" vertical="top" wrapText="1"/>
    </xf>
    <xf numFmtId="165" fontId="20" fillId="0" borderId="42" xfId="3" applyNumberFormat="1" applyFont="1" applyFill="1" applyBorder="1" applyAlignment="1" applyProtection="1">
      <alignment horizontal="right" vertical="top" wrapText="1"/>
    </xf>
    <xf numFmtId="0" fontId="22" fillId="0" borderId="18" xfId="3" applyNumberFormat="1" applyFont="1" applyFill="1" applyBorder="1" applyAlignment="1" applyProtection="1">
      <alignment horizontal="right" vertical="top" wrapText="1"/>
    </xf>
    <xf numFmtId="165" fontId="20" fillId="0" borderId="34" xfId="3" applyNumberFormat="1" applyFont="1" applyFill="1" applyBorder="1" applyAlignment="1" applyProtection="1">
      <alignment horizontal="right" vertical="top" wrapText="1"/>
    </xf>
    <xf numFmtId="0" fontId="68" fillId="0" borderId="1" xfId="0" applyFont="1" applyFill="1" applyBorder="1"/>
    <xf numFmtId="2" fontId="67" fillId="0" borderId="4" xfId="3" applyNumberFormat="1" applyFont="1" applyFill="1" applyBorder="1" applyAlignment="1" applyProtection="1">
      <alignment horizontal="center" wrapText="1"/>
    </xf>
    <xf numFmtId="1" fontId="67" fillId="0" borderId="4" xfId="3" applyNumberFormat="1" applyFont="1" applyFill="1" applyBorder="1" applyAlignment="1" applyProtection="1">
      <alignment horizontal="left" vertical="top" wrapText="1"/>
    </xf>
    <xf numFmtId="0" fontId="46" fillId="0" borderId="19" xfId="3" applyNumberFormat="1" applyFont="1" applyFill="1" applyBorder="1" applyAlignment="1" applyProtection="1">
      <alignment horizontal="right" vertical="top" wrapText="1"/>
    </xf>
    <xf numFmtId="0" fontId="43" fillId="0" borderId="0" xfId="0" applyFont="1" applyFill="1"/>
    <xf numFmtId="165" fontId="20" fillId="0" borderId="41" xfId="3" applyNumberFormat="1" applyFont="1" applyFill="1" applyBorder="1" applyAlignment="1" applyProtection="1">
      <alignment horizontal="right" vertical="top" wrapText="1"/>
    </xf>
    <xf numFmtId="0" fontId="46" fillId="0" borderId="2" xfId="3" applyNumberFormat="1" applyFont="1" applyFill="1" applyBorder="1" applyAlignment="1" applyProtection="1">
      <alignment horizontal="right" vertical="top" wrapText="1"/>
    </xf>
    <xf numFmtId="165" fontId="20" fillId="0" borderId="41" xfId="3" applyNumberFormat="1" applyFont="1" applyFill="1" applyBorder="1" applyAlignment="1" applyProtection="1">
      <alignment horizontal="center" vertical="top" wrapText="1"/>
    </xf>
    <xf numFmtId="165" fontId="20" fillId="0" borderId="42" xfId="3" applyNumberFormat="1" applyFont="1" applyFill="1" applyBorder="1" applyAlignment="1" applyProtection="1">
      <alignment horizontal="center" vertical="top" wrapText="1"/>
    </xf>
    <xf numFmtId="165" fontId="35" fillId="0" borderId="1" xfId="3" applyNumberFormat="1" applyFont="1" applyFill="1" applyBorder="1" applyAlignment="1" applyProtection="1">
      <alignment horizontal="left" vertical="top" wrapText="1" indent="2"/>
    </xf>
    <xf numFmtId="0" fontId="35" fillId="0" borderId="1" xfId="3" applyNumberFormat="1" applyFont="1" applyFill="1" applyBorder="1" applyAlignment="1" applyProtection="1">
      <alignment horizontal="center" vertical="top" wrapText="1"/>
    </xf>
    <xf numFmtId="0" fontId="35" fillId="0" borderId="1" xfId="3" applyNumberFormat="1" applyFont="1" applyFill="1" applyBorder="1" applyAlignment="1" applyProtection="1">
      <alignment horizontal="left" vertical="top" wrapText="1"/>
    </xf>
    <xf numFmtId="0" fontId="20" fillId="0" borderId="7" xfId="0" applyFont="1" applyFill="1" applyBorder="1" applyAlignment="1">
      <alignment wrapText="1"/>
    </xf>
    <xf numFmtId="0" fontId="22" fillId="0" borderId="1" xfId="3" applyNumberFormat="1" applyFont="1" applyFill="1" applyBorder="1" applyAlignment="1" applyProtection="1">
      <alignment horizontal="left" vertical="top" wrapText="1"/>
    </xf>
    <xf numFmtId="3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left"/>
    </xf>
    <xf numFmtId="2" fontId="28" fillId="0" borderId="0" xfId="0" applyNumberFormat="1" applyFont="1" applyFill="1" applyAlignment="1">
      <alignment horizontal="center"/>
    </xf>
    <xf numFmtId="0" fontId="28" fillId="0" borderId="0" xfId="0" applyFont="1" applyFill="1"/>
    <xf numFmtId="0" fontId="20" fillId="0" borderId="0" xfId="0" applyFont="1" applyFill="1"/>
    <xf numFmtId="0" fontId="33" fillId="0" borderId="1" xfId="0" applyFont="1" applyFill="1" applyBorder="1"/>
    <xf numFmtId="0" fontId="20" fillId="0" borderId="1" xfId="0" applyFont="1" applyFill="1" applyBorder="1"/>
    <xf numFmtId="0" fontId="7" fillId="0" borderId="0" xfId="0" applyFont="1" applyFill="1"/>
    <xf numFmtId="0" fontId="28" fillId="0" borderId="0" xfId="0" applyFont="1" applyFill="1" applyAlignment="1">
      <alignment horizontal="left" vertical="top"/>
    </xf>
    <xf numFmtId="0" fontId="28" fillId="0" borderId="0" xfId="0" applyFont="1" applyFill="1" applyAlignment="1"/>
    <xf numFmtId="0" fontId="28" fillId="0" borderId="0" xfId="0" applyFont="1" applyFill="1" applyBorder="1"/>
    <xf numFmtId="0" fontId="28" fillId="0" borderId="0" xfId="0" applyFont="1" applyFill="1" applyAlignment="1">
      <alignment vertical="top"/>
    </xf>
    <xf numFmtId="165" fontId="28" fillId="0" borderId="0" xfId="0" applyNumberFormat="1" applyFont="1" applyFill="1" applyBorder="1" applyAlignment="1" applyProtection="1">
      <alignment horizontal="justify" vertical="top" wrapText="1"/>
    </xf>
    <xf numFmtId="0" fontId="70" fillId="0" borderId="0" xfId="0" applyFont="1" applyFill="1" applyBorder="1" applyAlignment="1" applyProtection="1">
      <alignment horizontal="justify" vertical="top" wrapText="1"/>
    </xf>
    <xf numFmtId="0" fontId="70" fillId="0" borderId="0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vertical="top" wrapText="1"/>
    </xf>
    <xf numFmtId="2" fontId="71" fillId="0" borderId="0" xfId="0" applyNumberFormat="1" applyFont="1" applyFill="1" applyBorder="1" applyAlignment="1" applyProtection="1">
      <alignment horizontal="center" wrapText="1"/>
    </xf>
    <xf numFmtId="2" fontId="70" fillId="0" borderId="0" xfId="0" applyNumberFormat="1" applyFont="1" applyFill="1" applyBorder="1" applyAlignment="1" applyProtection="1">
      <alignment horizontal="center" wrapText="1"/>
    </xf>
    <xf numFmtId="0" fontId="70" fillId="0" borderId="0" xfId="0" applyFont="1" applyFill="1" applyBorder="1" applyAlignment="1" applyProtection="1">
      <alignment horizontal="left" vertical="top" wrapText="1" indent="1"/>
    </xf>
    <xf numFmtId="0" fontId="28" fillId="0" borderId="0" xfId="0" applyFont="1" applyFill="1" applyAlignment="1">
      <alignment vertical="top" wrapText="1"/>
    </xf>
    <xf numFmtId="165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 vertical="top"/>
    </xf>
    <xf numFmtId="0" fontId="28" fillId="0" borderId="0" xfId="0" applyFont="1" applyFill="1" applyBorder="1" applyAlignment="1" applyProtection="1">
      <alignment vertical="top"/>
    </xf>
    <xf numFmtId="2" fontId="24" fillId="0" borderId="0" xfId="0" applyNumberFormat="1" applyFont="1" applyFill="1" applyBorder="1" applyAlignment="1" applyProtection="1">
      <alignment horizontal="center"/>
    </xf>
    <xf numFmtId="2" fontId="28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 vertical="center" indent="1"/>
    </xf>
    <xf numFmtId="165" fontId="20" fillId="0" borderId="0" xfId="3" applyNumberFormat="1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8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 vertical="center" indent="1"/>
    </xf>
    <xf numFmtId="0" fontId="20" fillId="0" borderId="1" xfId="0" applyNumberFormat="1" applyFont="1" applyFill="1" applyBorder="1" applyAlignment="1" applyProtection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/>
    </xf>
    <xf numFmtId="165" fontId="20" fillId="0" borderId="9" xfId="0" applyNumberFormat="1" applyFont="1" applyFill="1" applyBorder="1" applyAlignment="1" applyProtection="1">
      <alignment horizontal="center" wrapText="1"/>
    </xf>
    <xf numFmtId="165" fontId="22" fillId="0" borderId="5" xfId="3" applyNumberFormat="1" applyFont="1" applyFill="1" applyBorder="1" applyAlignment="1" applyProtection="1">
      <alignment horizontal="center" wrapText="1"/>
    </xf>
    <xf numFmtId="165" fontId="22" fillId="0" borderId="17" xfId="3" applyNumberFormat="1" applyFont="1" applyFill="1" applyBorder="1" applyAlignment="1" applyProtection="1">
      <alignment horizontal="center" wrapText="1"/>
    </xf>
    <xf numFmtId="170" fontId="18" fillId="0" borderId="1" xfId="3" applyNumberFormat="1" applyFont="1" applyFill="1" applyBorder="1" applyAlignment="1" applyProtection="1">
      <alignment horizontal="center" wrapText="1"/>
    </xf>
    <xf numFmtId="170" fontId="19" fillId="0" borderId="1" xfId="3" applyNumberFormat="1" applyFont="1" applyFill="1" applyBorder="1" applyAlignment="1" applyProtection="1">
      <alignment horizontal="center" wrapText="1"/>
    </xf>
    <xf numFmtId="170" fontId="19" fillId="0" borderId="18" xfId="3" applyNumberFormat="1" applyFont="1" applyFill="1" applyBorder="1" applyAlignment="1" applyProtection="1">
      <alignment horizontal="center" wrapText="1"/>
    </xf>
    <xf numFmtId="170" fontId="19" fillId="0" borderId="10" xfId="3" applyNumberFormat="1" applyFont="1" applyFill="1" applyBorder="1" applyAlignment="1" applyProtection="1">
      <alignment horizontal="center" wrapText="1"/>
    </xf>
    <xf numFmtId="170" fontId="22" fillId="0" borderId="1" xfId="3" applyNumberFormat="1" applyFont="1" applyFill="1" applyBorder="1" applyAlignment="1" applyProtection="1">
      <alignment horizontal="center" wrapText="1"/>
    </xf>
    <xf numFmtId="170" fontId="20" fillId="0" borderId="10" xfId="3" applyNumberFormat="1" applyFont="1" applyFill="1" applyBorder="1" applyAlignment="1" applyProtection="1">
      <alignment horizontal="center" wrapText="1"/>
    </xf>
    <xf numFmtId="165" fontId="22" fillId="0" borderId="1" xfId="3" applyNumberFormat="1" applyFont="1" applyFill="1" applyBorder="1" applyAlignment="1" applyProtection="1">
      <alignment horizontal="center" wrapText="1"/>
    </xf>
    <xf numFmtId="165" fontId="40" fillId="0" borderId="5" xfId="3" applyNumberFormat="1" applyFont="1" applyFill="1" applyBorder="1" applyAlignment="1" applyProtection="1">
      <alignment horizontal="center" wrapText="1"/>
    </xf>
    <xf numFmtId="170" fontId="20" fillId="0" borderId="18" xfId="3" applyNumberFormat="1" applyFont="1" applyFill="1" applyBorder="1" applyAlignment="1" applyProtection="1">
      <alignment horizontal="center" wrapText="1"/>
    </xf>
    <xf numFmtId="170" fontId="39" fillId="0" borderId="1" xfId="3" applyNumberFormat="1" applyFont="1" applyFill="1" applyBorder="1" applyAlignment="1" applyProtection="1">
      <alignment horizontal="center" wrapText="1"/>
    </xf>
    <xf numFmtId="175" fontId="20" fillId="0" borderId="1" xfId="3" applyNumberFormat="1" applyFont="1" applyFill="1" applyBorder="1" applyAlignment="1" applyProtection="1">
      <alignment horizontal="center" wrapText="1"/>
    </xf>
    <xf numFmtId="170" fontId="31" fillId="0" borderId="1" xfId="3" applyNumberFormat="1" applyFont="1" applyFill="1" applyBorder="1" applyAlignment="1" applyProtection="1">
      <alignment horizontal="center" wrapText="1"/>
    </xf>
    <xf numFmtId="170" fontId="31" fillId="0" borderId="18" xfId="3" applyNumberFormat="1" applyFont="1" applyFill="1" applyBorder="1" applyAlignment="1" applyProtection="1">
      <alignment horizontal="center" wrapText="1"/>
    </xf>
    <xf numFmtId="170" fontId="31" fillId="0" borderId="10" xfId="3" applyNumberFormat="1" applyFont="1" applyFill="1" applyBorder="1" applyAlignment="1" applyProtection="1">
      <alignment horizontal="center" wrapText="1"/>
    </xf>
    <xf numFmtId="170" fontId="20" fillId="0" borderId="1" xfId="3" applyNumberFormat="1" applyFont="1" applyFill="1" applyBorder="1" applyAlignment="1" applyProtection="1">
      <alignment horizontal="center" wrapText="1"/>
    </xf>
    <xf numFmtId="174" fontId="22" fillId="0" borderId="1" xfId="3" applyNumberFormat="1" applyFont="1" applyFill="1" applyBorder="1" applyAlignment="1" applyProtection="1">
      <alignment horizontal="center" wrapText="1"/>
    </xf>
    <xf numFmtId="0" fontId="22" fillId="0" borderId="1" xfId="3" applyNumberFormat="1" applyFont="1" applyFill="1" applyBorder="1" applyAlignment="1" applyProtection="1">
      <alignment horizontal="center" wrapText="1"/>
    </xf>
    <xf numFmtId="0" fontId="20" fillId="0" borderId="18" xfId="3" applyNumberFormat="1" applyFont="1" applyFill="1" applyBorder="1" applyAlignment="1" applyProtection="1">
      <alignment horizontal="center" wrapText="1"/>
    </xf>
    <xf numFmtId="0" fontId="20" fillId="0" borderId="10" xfId="3" applyNumberFormat="1" applyFont="1" applyFill="1" applyBorder="1" applyAlignment="1" applyProtection="1">
      <alignment horizontal="center" wrapText="1"/>
    </xf>
    <xf numFmtId="0" fontId="20" fillId="0" borderId="1" xfId="3" applyNumberFormat="1" applyFont="1" applyFill="1" applyBorder="1" applyAlignment="1" applyProtection="1">
      <alignment horizontal="center" wrapText="1"/>
    </xf>
    <xf numFmtId="2" fontId="39" fillId="0" borderId="1" xfId="3" applyNumberFormat="1" applyFont="1" applyFill="1" applyBorder="1" applyAlignment="1" applyProtection="1">
      <alignment horizontal="center" wrapText="1"/>
    </xf>
    <xf numFmtId="165" fontId="20" fillId="0" borderId="1" xfId="3" applyNumberFormat="1" applyFont="1" applyFill="1" applyBorder="1" applyAlignment="1" applyProtection="1">
      <alignment horizontal="center" wrapText="1"/>
    </xf>
    <xf numFmtId="2" fontId="20" fillId="0" borderId="1" xfId="3" applyNumberFormat="1" applyFont="1" applyFill="1" applyBorder="1" applyAlignment="1" applyProtection="1">
      <alignment horizontal="center" wrapText="1" shrinkToFit="1"/>
    </xf>
    <xf numFmtId="165" fontId="36" fillId="0" borderId="1" xfId="3" applyNumberFormat="1" applyFont="1" applyFill="1" applyBorder="1" applyAlignment="1" applyProtection="1">
      <alignment horizontal="center" wrapText="1"/>
    </xf>
    <xf numFmtId="0" fontId="20" fillId="0" borderId="1" xfId="3" applyNumberFormat="1" applyFont="1" applyFill="1" applyBorder="1" applyAlignment="1" applyProtection="1">
      <alignment horizontal="center" wrapText="1" shrinkToFit="1"/>
    </xf>
    <xf numFmtId="165" fontId="53" fillId="0" borderId="5" xfId="3" applyNumberFormat="1" applyFont="1" applyFill="1" applyBorder="1" applyAlignment="1" applyProtection="1">
      <alignment horizontal="center" wrapText="1"/>
    </xf>
    <xf numFmtId="165" fontId="26" fillId="0" borderId="1" xfId="3" applyNumberFormat="1" applyFont="1" applyFill="1" applyBorder="1" applyAlignment="1" applyProtection="1">
      <alignment horizontal="center" wrapText="1"/>
    </xf>
    <xf numFmtId="165" fontId="67" fillId="0" borderId="1" xfId="3" applyNumberFormat="1" applyFont="1" applyFill="1" applyBorder="1" applyAlignment="1" applyProtection="1">
      <alignment horizontal="center" wrapText="1"/>
    </xf>
    <xf numFmtId="0" fontId="20" fillId="0" borderId="1" xfId="0" applyFont="1" applyFill="1" applyBorder="1" applyAlignment="1" applyProtection="1">
      <alignment horizontal="center"/>
    </xf>
    <xf numFmtId="165" fontId="20" fillId="0" borderId="10" xfId="3" applyNumberFormat="1" applyFont="1" applyFill="1" applyBorder="1" applyAlignment="1" applyProtection="1">
      <alignment horizontal="center" wrapText="1"/>
    </xf>
    <xf numFmtId="0" fontId="67" fillId="0" borderId="1" xfId="3" applyNumberFormat="1" applyFont="1" applyFill="1" applyBorder="1" applyAlignment="1" applyProtection="1">
      <alignment horizontal="center" wrapText="1"/>
    </xf>
    <xf numFmtId="165" fontId="20" fillId="0" borderId="18" xfId="3" applyNumberFormat="1" applyFont="1" applyFill="1" applyBorder="1" applyAlignment="1" applyProtection="1">
      <alignment horizontal="center" wrapText="1"/>
    </xf>
    <xf numFmtId="165" fontId="35" fillId="0" borderId="1" xfId="3" applyNumberFormat="1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center" wrapText="1"/>
    </xf>
    <xf numFmtId="165" fontId="20" fillId="0" borderId="0" xfId="3" applyNumberFormat="1" applyFont="1" applyFill="1" applyBorder="1" applyAlignment="1" applyProtection="1">
      <alignment horizontal="center" wrapText="1"/>
    </xf>
    <xf numFmtId="168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0" fontId="20" fillId="0" borderId="52" xfId="0" applyFont="1" applyFill="1" applyBorder="1" applyAlignment="1" applyProtection="1">
      <alignment horizontal="left" vertical="top" wrapText="1"/>
    </xf>
    <xf numFmtId="0" fontId="20" fillId="0" borderId="23" xfId="0" applyFont="1" applyFill="1" applyBorder="1" applyAlignment="1" applyProtection="1">
      <alignment horizontal="left" vertical="top" wrapText="1"/>
    </xf>
    <xf numFmtId="0" fontId="20" fillId="0" borderId="19" xfId="0" applyFont="1" applyFill="1" applyBorder="1" applyAlignment="1" applyProtection="1">
      <alignment horizontal="left" vertical="top" wrapText="1"/>
    </xf>
    <xf numFmtId="0" fontId="20" fillId="0" borderId="5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21" xfId="0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left" vertical="top" wrapText="1" shrinkToFit="1"/>
    </xf>
    <xf numFmtId="0" fontId="20" fillId="0" borderId="8" xfId="0" applyNumberFormat="1" applyFont="1" applyFill="1" applyBorder="1" applyAlignment="1" applyProtection="1">
      <alignment horizontal="left" vertical="top" wrapText="1" shrinkToFi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8" xfId="0" applyNumberFormat="1" applyFont="1" applyFill="1" applyBorder="1" applyAlignment="1" applyProtection="1">
      <alignment horizontal="left" vertical="top" wrapText="1"/>
    </xf>
    <xf numFmtId="0" fontId="53" fillId="0" borderId="10" xfId="0" applyNumberFormat="1" applyFont="1" applyFill="1" applyBorder="1" applyAlignment="1" applyProtection="1">
      <alignment horizontal="left" vertical="top" wrapText="1"/>
    </xf>
    <xf numFmtId="0" fontId="53" fillId="0" borderId="8" xfId="0" applyNumberFormat="1" applyFont="1" applyFill="1" applyBorder="1" applyAlignment="1" applyProtection="1">
      <alignment horizontal="left" vertical="top" wrapText="1"/>
    </xf>
    <xf numFmtId="0" fontId="59" fillId="0" borderId="10" xfId="0" applyNumberFormat="1" applyFont="1" applyFill="1" applyBorder="1" applyAlignment="1" applyProtection="1">
      <alignment horizontal="left" vertical="top" wrapText="1"/>
    </xf>
    <xf numFmtId="0" fontId="59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left" vertical="top" wrapText="1"/>
    </xf>
    <xf numFmtId="165" fontId="20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165" fontId="20" fillId="0" borderId="8" xfId="0" applyNumberFormat="1" applyFont="1" applyFill="1" applyBorder="1" applyAlignment="1" applyProtection="1">
      <alignment horizontal="center" vertical="top" wrapText="1"/>
    </xf>
    <xf numFmtId="0" fontId="20" fillId="0" borderId="22" xfId="0" applyNumberFormat="1" applyFont="1" applyFill="1" applyBorder="1" applyAlignment="1" applyProtection="1">
      <alignment horizontal="left" vertical="top" wrapText="1"/>
    </xf>
    <xf numFmtId="0" fontId="20" fillId="0" borderId="9" xfId="0" applyNumberFormat="1" applyFont="1" applyFill="1" applyBorder="1" applyAlignment="1" applyProtection="1">
      <alignment horizontal="left" vertical="top" wrapText="1"/>
    </xf>
    <xf numFmtId="0" fontId="20" fillId="0" borderId="5" xfId="0" applyNumberFormat="1" applyFont="1" applyFill="1" applyBorder="1" applyAlignment="1" applyProtection="1">
      <alignment horizontal="left" vertical="top" wrapText="1"/>
    </xf>
    <xf numFmtId="0" fontId="20" fillId="0" borderId="22" xfId="0" applyNumberFormat="1" applyFont="1" applyFill="1" applyBorder="1" applyAlignment="1" applyProtection="1">
      <alignment horizontal="center" vertical="top" wrapText="1"/>
    </xf>
    <xf numFmtId="0" fontId="20" fillId="0" borderId="9" xfId="0" applyNumberFormat="1" applyFont="1" applyFill="1" applyBorder="1" applyAlignment="1" applyProtection="1">
      <alignment horizontal="center" vertical="top" wrapText="1"/>
    </xf>
    <xf numFmtId="0" fontId="74" fillId="0" borderId="10" xfId="0" applyNumberFormat="1" applyFont="1" applyFill="1" applyBorder="1" applyAlignment="1" applyProtection="1">
      <alignment horizontal="left" vertical="top" wrapText="1"/>
    </xf>
    <xf numFmtId="0" fontId="74" fillId="0" borderId="8" xfId="0" applyNumberFormat="1" applyFont="1" applyFill="1" applyBorder="1" applyAlignment="1" applyProtection="1">
      <alignment horizontal="left" vertical="top" wrapText="1"/>
    </xf>
    <xf numFmtId="0" fontId="62" fillId="0" borderId="10" xfId="0" applyNumberFormat="1" applyFont="1" applyFill="1" applyBorder="1" applyAlignment="1" applyProtection="1">
      <alignment horizontal="left" vertical="top" wrapText="1" shrinkToFit="1"/>
    </xf>
    <xf numFmtId="0" fontId="62" fillId="0" borderId="8" xfId="0" applyNumberFormat="1" applyFont="1" applyFill="1" applyBorder="1" applyAlignment="1" applyProtection="1">
      <alignment horizontal="left" vertical="top" wrapText="1" shrinkToFit="1"/>
    </xf>
    <xf numFmtId="165" fontId="20" fillId="0" borderId="43" xfId="0" applyNumberFormat="1" applyFont="1" applyFill="1" applyBorder="1" applyAlignment="1" applyProtection="1">
      <alignment vertical="top" wrapText="1"/>
    </xf>
    <xf numFmtId="165" fontId="20" fillId="0" borderId="8" xfId="0" applyNumberFormat="1" applyFont="1" applyFill="1" applyBorder="1" applyAlignment="1" applyProtection="1">
      <alignment vertical="top" wrapText="1"/>
    </xf>
    <xf numFmtId="165" fontId="20" fillId="0" borderId="5" xfId="0" applyNumberFormat="1" applyFont="1" applyFill="1" applyBorder="1" applyAlignment="1" applyProtection="1">
      <alignment vertical="top" wrapText="1"/>
    </xf>
    <xf numFmtId="0" fontId="40" fillId="0" borderId="10" xfId="0" applyNumberFormat="1" applyFont="1" applyFill="1" applyBorder="1" applyAlignment="1" applyProtection="1">
      <alignment horizontal="center" vertical="top" wrapText="1"/>
    </xf>
    <xf numFmtId="0" fontId="40" fillId="0" borderId="8" xfId="0" applyNumberFormat="1" applyFont="1" applyFill="1" applyBorder="1" applyAlignment="1" applyProtection="1">
      <alignment horizontal="center" vertical="top" wrapText="1"/>
    </xf>
    <xf numFmtId="0" fontId="22" fillId="0" borderId="44" xfId="0" applyFont="1" applyFill="1" applyBorder="1" applyAlignment="1" applyProtection="1">
      <alignment horizontal="left" vertical="center" wrapText="1"/>
    </xf>
    <xf numFmtId="0" fontId="22" fillId="0" borderId="6" xfId="0" applyFont="1" applyFill="1" applyBorder="1" applyAlignment="1" applyProtection="1">
      <alignment horizontal="left" vertical="center" wrapText="1"/>
    </xf>
    <xf numFmtId="0" fontId="22" fillId="0" borderId="45" xfId="0" applyFont="1" applyFill="1" applyBorder="1" applyAlignment="1" applyProtection="1">
      <alignment horizontal="left" vertical="center" wrapText="1"/>
    </xf>
    <xf numFmtId="165" fontId="20" fillId="0" borderId="22" xfId="0" applyNumberFormat="1" applyFont="1" applyFill="1" applyBorder="1" applyAlignment="1" applyProtection="1">
      <alignment horizontal="center" vertical="top" wrapText="1"/>
    </xf>
    <xf numFmtId="165" fontId="20" fillId="0" borderId="23" xfId="0" applyNumberFormat="1" applyFont="1" applyFill="1" applyBorder="1" applyAlignment="1" applyProtection="1">
      <alignment horizontal="center" vertical="top" wrapText="1"/>
    </xf>
    <xf numFmtId="165" fontId="20" fillId="0" borderId="19" xfId="0" applyNumberFormat="1" applyFont="1" applyFill="1" applyBorder="1" applyAlignment="1" applyProtection="1">
      <alignment horizontal="center" vertical="top" wrapText="1"/>
    </xf>
    <xf numFmtId="165" fontId="20" fillId="0" borderId="4" xfId="0" applyNumberFormat="1" applyFont="1" applyFill="1" applyBorder="1" applyAlignment="1" applyProtection="1">
      <alignment horizontal="center" vertical="top" wrapText="1"/>
    </xf>
    <xf numFmtId="165" fontId="20" fillId="0" borderId="7" xfId="0" applyNumberFormat="1" applyFont="1" applyFill="1" applyBorder="1" applyAlignment="1" applyProtection="1">
      <alignment horizontal="center" vertical="top" wrapText="1"/>
    </xf>
    <xf numFmtId="165" fontId="20" fillId="0" borderId="2" xfId="0" applyNumberFormat="1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center" vertical="top" wrapText="1"/>
    </xf>
    <xf numFmtId="0" fontId="56" fillId="0" borderId="1" xfId="0" applyFont="1" applyFill="1" applyBorder="1" applyAlignment="1">
      <alignment horizontal="center" vertical="top" wrapText="1"/>
    </xf>
    <xf numFmtId="165" fontId="22" fillId="0" borderId="4" xfId="0" applyNumberFormat="1" applyFont="1" applyFill="1" applyBorder="1" applyAlignment="1" applyProtection="1">
      <alignment horizontal="center" vertical="top" wrapText="1"/>
    </xf>
    <xf numFmtId="165" fontId="22" fillId="0" borderId="7" xfId="0" applyNumberFormat="1" applyFont="1" applyFill="1" applyBorder="1" applyAlignment="1" applyProtection="1">
      <alignment horizontal="center" vertical="top" wrapText="1"/>
    </xf>
    <xf numFmtId="165" fontId="22" fillId="0" borderId="2" xfId="0" applyNumberFormat="1" applyFont="1" applyFill="1" applyBorder="1" applyAlignment="1" applyProtection="1">
      <alignment horizontal="center" vertical="top" wrapText="1"/>
    </xf>
    <xf numFmtId="0" fontId="19" fillId="0" borderId="52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9" xfId="0" applyFill="1" applyBorder="1"/>
    <xf numFmtId="0" fontId="0" fillId="0" borderId="50" xfId="0" applyFill="1" applyBorder="1"/>
    <xf numFmtId="0" fontId="0" fillId="0" borderId="0" xfId="0" applyFill="1"/>
    <xf numFmtId="0" fontId="0" fillId="0" borderId="21" xfId="0" applyFill="1" applyBorder="1"/>
    <xf numFmtId="0" fontId="0" fillId="0" borderId="0" xfId="0" applyFill="1" applyBorder="1"/>
    <xf numFmtId="0" fontId="22" fillId="0" borderId="0" xfId="0" applyFont="1" applyFill="1" applyAlignment="1" applyProtection="1">
      <alignment horizontal="left" vertical="top" wrapText="1"/>
    </xf>
    <xf numFmtId="0" fontId="22" fillId="0" borderId="6" xfId="0" applyFont="1" applyFill="1" applyBorder="1" applyAlignment="1" applyProtection="1">
      <alignment horizontal="left" vertical="center"/>
    </xf>
    <xf numFmtId="0" fontId="22" fillId="0" borderId="23" xfId="0" applyFont="1" applyFill="1" applyBorder="1" applyAlignment="1" applyProtection="1">
      <alignment horizontal="left" vertical="top"/>
    </xf>
    <xf numFmtId="0" fontId="20" fillId="0" borderId="13" xfId="0" applyFont="1" applyFill="1" applyBorder="1" applyAlignment="1" applyProtection="1">
      <alignment horizontal="center" vertical="top"/>
    </xf>
    <xf numFmtId="165" fontId="20" fillId="0" borderId="53" xfId="0" applyNumberFormat="1" applyFont="1" applyFill="1" applyBorder="1" applyAlignment="1" applyProtection="1">
      <alignment horizontal="center" vertical="center" wrapText="1"/>
    </xf>
    <xf numFmtId="165" fontId="20" fillId="0" borderId="20" xfId="0" applyNumberFormat="1" applyFont="1" applyFill="1" applyBorder="1" applyAlignment="1" applyProtection="1">
      <alignment horizontal="center" vertical="center" wrapText="1"/>
    </xf>
    <xf numFmtId="165" fontId="20" fillId="0" borderId="15" xfId="0" applyNumberFormat="1" applyFont="1" applyFill="1" applyBorder="1" applyAlignment="1" applyProtection="1">
      <alignment horizontal="center" vertical="center" wrapText="1"/>
    </xf>
    <xf numFmtId="165" fontId="20" fillId="0" borderId="46" xfId="0" applyNumberFormat="1" applyFont="1" applyFill="1" applyBorder="1" applyAlignment="1" applyProtection="1">
      <alignment horizontal="center" vertical="top" wrapText="1"/>
    </xf>
    <xf numFmtId="165" fontId="20" fillId="0" borderId="47" xfId="0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vertical="top" wrapText="1"/>
    </xf>
    <xf numFmtId="165" fontId="20" fillId="0" borderId="21" xfId="0" applyNumberFormat="1" applyFont="1" applyFill="1" applyBorder="1" applyAlignment="1" applyProtection="1">
      <alignment horizontal="center" vertical="top" wrapText="1"/>
    </xf>
    <xf numFmtId="0" fontId="41" fillId="0" borderId="57" xfId="0" applyFont="1" applyFill="1" applyBorder="1" applyAlignment="1" applyProtection="1">
      <alignment horizontal="center" vertical="center" wrapText="1"/>
    </xf>
    <xf numFmtId="0" fontId="41" fillId="0" borderId="58" xfId="0" applyFont="1" applyFill="1" applyBorder="1" applyAlignment="1" applyProtection="1">
      <alignment horizontal="center" vertical="center" wrapText="1"/>
    </xf>
    <xf numFmtId="0" fontId="41" fillId="0" borderId="55" xfId="0" applyFont="1" applyFill="1" applyBorder="1" applyAlignment="1" applyProtection="1">
      <alignment horizontal="center" vertical="center" wrapText="1"/>
    </xf>
    <xf numFmtId="0" fontId="56" fillId="0" borderId="7" xfId="0" applyFont="1" applyFill="1" applyBorder="1" applyAlignment="1">
      <alignment horizontal="center" vertical="top" wrapText="1"/>
    </xf>
    <xf numFmtId="0" fontId="56" fillId="0" borderId="2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56" fillId="0" borderId="0" xfId="0" applyFont="1" applyFill="1" applyBorder="1" applyAlignment="1">
      <alignment horizontal="center" vertical="top"/>
    </xf>
    <xf numFmtId="2" fontId="20" fillId="0" borderId="46" xfId="0" applyNumberFormat="1" applyFont="1" applyFill="1" applyBorder="1" applyAlignment="1" applyProtection="1">
      <alignment horizontal="center" wrapText="1"/>
    </xf>
    <xf numFmtId="2" fontId="20" fillId="0" borderId="47" xfId="0" applyNumberFormat="1" applyFont="1" applyFill="1" applyBorder="1" applyAlignment="1" applyProtection="1">
      <alignment horizontal="center" wrapText="1"/>
    </xf>
    <xf numFmtId="2" fontId="20" fillId="0" borderId="48" xfId="0" applyNumberFormat="1" applyFont="1" applyFill="1" applyBorder="1" applyAlignment="1" applyProtection="1">
      <alignment horizontal="center" wrapText="1"/>
    </xf>
    <xf numFmtId="165" fontId="22" fillId="0" borderId="49" xfId="0" applyNumberFormat="1" applyFont="1" applyFill="1" applyBorder="1" applyAlignment="1" applyProtection="1">
      <alignment horizontal="left" vertical="top" wrapText="1"/>
    </xf>
    <xf numFmtId="165" fontId="22" fillId="0" borderId="47" xfId="0" applyNumberFormat="1" applyFont="1" applyFill="1" applyBorder="1" applyAlignment="1" applyProtection="1">
      <alignment horizontal="left" vertical="top" wrapText="1"/>
    </xf>
    <xf numFmtId="165" fontId="22" fillId="0" borderId="48" xfId="0" applyNumberFormat="1" applyFont="1" applyFill="1" applyBorder="1" applyAlignment="1" applyProtection="1">
      <alignment horizontal="left" vertical="top" wrapText="1"/>
    </xf>
    <xf numFmtId="165" fontId="22" fillId="0" borderId="50" xfId="0" applyNumberFormat="1" applyFont="1" applyFill="1" applyBorder="1" applyAlignment="1" applyProtection="1">
      <alignment horizontal="left" vertical="top" wrapText="1"/>
    </xf>
    <xf numFmtId="165" fontId="22" fillId="0" borderId="0" xfId="0" applyNumberFormat="1" applyFont="1" applyFill="1" applyBorder="1" applyAlignment="1" applyProtection="1">
      <alignment horizontal="left" vertical="top" wrapText="1"/>
    </xf>
    <xf numFmtId="165" fontId="22" fillId="0" borderId="21" xfId="0" applyNumberFormat="1" applyFont="1" applyFill="1" applyBorder="1" applyAlignment="1" applyProtection="1">
      <alignment horizontal="left" vertical="top" wrapText="1"/>
    </xf>
    <xf numFmtId="0" fontId="20" fillId="0" borderId="23" xfId="0" applyFont="1" applyFill="1" applyBorder="1" applyAlignment="1" applyProtection="1">
      <alignment horizontal="center" vertical="top" wrapText="1"/>
    </xf>
    <xf numFmtId="0" fontId="20" fillId="0" borderId="44" xfId="0" applyFont="1" applyFill="1" applyBorder="1" applyAlignment="1" applyProtection="1">
      <alignment horizontal="left" vertical="top" wrapText="1"/>
    </xf>
    <xf numFmtId="0" fontId="20" fillId="0" borderId="6" xfId="0" applyFont="1" applyFill="1" applyBorder="1" applyAlignment="1" applyProtection="1">
      <alignment horizontal="left" vertical="top" wrapText="1"/>
    </xf>
    <xf numFmtId="0" fontId="20" fillId="0" borderId="3" xfId="0" applyFont="1" applyFill="1" applyBorder="1" applyAlignment="1" applyProtection="1">
      <alignment horizontal="left" vertical="top" wrapText="1"/>
    </xf>
    <xf numFmtId="2" fontId="22" fillId="0" borderId="10" xfId="0" applyNumberFormat="1" applyFont="1" applyFill="1" applyBorder="1" applyAlignment="1" applyProtection="1">
      <alignment horizontal="center" wrapText="1"/>
    </xf>
    <xf numFmtId="2" fontId="22" fillId="0" borderId="5" xfId="0" applyNumberFormat="1" applyFont="1" applyFill="1" applyBorder="1" applyAlignment="1" applyProtection="1">
      <alignment horizontal="center" wrapText="1"/>
    </xf>
    <xf numFmtId="2" fontId="20" fillId="0" borderId="10" xfId="0" applyNumberFormat="1" applyFont="1" applyFill="1" applyBorder="1" applyAlignment="1" applyProtection="1">
      <alignment horizontal="center" wrapText="1"/>
    </xf>
    <xf numFmtId="2" fontId="20" fillId="0" borderId="5" xfId="0" applyNumberFormat="1" applyFont="1" applyFill="1" applyBorder="1" applyAlignment="1" applyProtection="1">
      <alignment horizontal="center" wrapText="1"/>
    </xf>
    <xf numFmtId="165" fontId="20" fillId="0" borderId="43" xfId="0" applyNumberFormat="1" applyFont="1" applyFill="1" applyBorder="1" applyAlignment="1" applyProtection="1">
      <alignment horizontal="center" vertical="center" wrapText="1"/>
    </xf>
    <xf numFmtId="165" fontId="20" fillId="0" borderId="8" xfId="0" applyNumberFormat="1" applyFont="1" applyFill="1" applyBorder="1" applyAlignment="1" applyProtection="1">
      <alignment horizontal="center" vertical="center" wrapText="1"/>
    </xf>
    <xf numFmtId="165" fontId="20" fillId="0" borderId="5" xfId="0" applyNumberFormat="1" applyFont="1" applyFill="1" applyBorder="1" applyAlignment="1" applyProtection="1">
      <alignment horizontal="center" vertical="center" wrapText="1"/>
    </xf>
    <xf numFmtId="165" fontId="20" fillId="0" borderId="43" xfId="0" applyNumberFormat="1" applyFont="1" applyFill="1" applyBorder="1" applyAlignment="1" applyProtection="1">
      <alignment horizontal="center" vertical="top" wrapText="1"/>
    </xf>
    <xf numFmtId="165" fontId="20" fillId="0" borderId="5" xfId="0" applyNumberFormat="1" applyFont="1" applyFill="1" applyBorder="1" applyAlignment="1" applyProtection="1">
      <alignment horizontal="center" vertical="top" wrapText="1"/>
    </xf>
    <xf numFmtId="0" fontId="65" fillId="0" borderId="23" xfId="0" applyNumberFormat="1" applyFont="1" applyFill="1" applyBorder="1" applyAlignment="1" applyProtection="1">
      <alignment horizontal="center" vertical="top"/>
    </xf>
    <xf numFmtId="0" fontId="65" fillId="0" borderId="0" xfId="0" applyNumberFormat="1" applyFont="1" applyFill="1" applyBorder="1" applyAlignment="1" applyProtection="1">
      <alignment horizontal="center" vertical="top"/>
    </xf>
    <xf numFmtId="0" fontId="22" fillId="0" borderId="10" xfId="0" applyNumberFormat="1" applyFont="1" applyFill="1" applyBorder="1" applyAlignment="1" applyProtection="1">
      <alignment horizontal="left" vertical="top" wrapText="1"/>
    </xf>
    <xf numFmtId="0" fontId="22" fillId="0" borderId="8" xfId="0" applyNumberFormat="1" applyFont="1" applyFill="1" applyBorder="1" applyAlignment="1" applyProtection="1">
      <alignment horizontal="left" vertical="top" wrapText="1"/>
    </xf>
    <xf numFmtId="0" fontId="26" fillId="0" borderId="1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65" fillId="0" borderId="10" xfId="0" applyNumberFormat="1" applyFont="1" applyFill="1" applyBorder="1" applyAlignment="1" applyProtection="1">
      <alignment horizontal="left" vertical="top" wrapText="1"/>
    </xf>
    <xf numFmtId="0" fontId="65" fillId="0" borderId="8" xfId="0" applyNumberFormat="1" applyFont="1" applyFill="1" applyBorder="1" applyAlignment="1" applyProtection="1">
      <alignment horizontal="left" vertical="top" wrapText="1"/>
    </xf>
    <xf numFmtId="0" fontId="22" fillId="0" borderId="51" xfId="0" applyNumberFormat="1" applyFont="1" applyFill="1" applyBorder="1" applyAlignment="1" applyProtection="1">
      <alignment horizontal="left" vertical="center" wrapText="1"/>
    </xf>
    <xf numFmtId="0" fontId="22" fillId="0" borderId="7" xfId="0" applyNumberFormat="1" applyFont="1" applyFill="1" applyBorder="1" applyAlignment="1" applyProtection="1">
      <alignment horizontal="left" vertical="center" wrapText="1"/>
    </xf>
    <xf numFmtId="0" fontId="22" fillId="0" borderId="56" xfId="0" applyNumberFormat="1" applyFont="1" applyFill="1" applyBorder="1" applyAlignment="1" applyProtection="1">
      <alignment horizontal="left" vertical="center" wrapText="1"/>
    </xf>
    <xf numFmtId="0" fontId="65" fillId="0" borderId="16" xfId="0" applyNumberFormat="1" applyFont="1" applyFill="1" applyBorder="1" applyAlignment="1" applyProtection="1">
      <alignment horizontal="center" vertical="center" wrapText="1"/>
    </xf>
    <xf numFmtId="0" fontId="65" fillId="0" borderId="20" xfId="0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 applyAlignment="1" applyProtection="1">
      <alignment horizontal="left" vertical="top" wrapText="1"/>
    </xf>
    <xf numFmtId="0" fontId="46" fillId="0" borderId="10" xfId="0" applyNumberFormat="1" applyFont="1" applyFill="1" applyBorder="1" applyAlignment="1" applyProtection="1">
      <alignment horizontal="left" vertical="top" wrapText="1"/>
    </xf>
    <xf numFmtId="0" fontId="46" fillId="0" borderId="8" xfId="0" applyNumberFormat="1" applyFont="1" applyFill="1" applyBorder="1" applyAlignment="1" applyProtection="1">
      <alignment horizontal="left" vertical="top" wrapText="1"/>
    </xf>
    <xf numFmtId="0" fontId="20" fillId="0" borderId="4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left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center" vertical="top" wrapText="1"/>
    </xf>
    <xf numFmtId="0" fontId="35" fillId="0" borderId="1" xfId="0" applyNumberFormat="1" applyFont="1" applyFill="1" applyBorder="1" applyAlignment="1" applyProtection="1">
      <alignment horizontal="left" vertical="top" wrapText="1"/>
    </xf>
    <xf numFmtId="0" fontId="47" fillId="0" borderId="1" xfId="0" applyNumberFormat="1" applyFont="1" applyFill="1" applyBorder="1" applyAlignment="1" applyProtection="1">
      <alignment horizontal="left" vertical="top" wrapText="1"/>
    </xf>
    <xf numFmtId="0" fontId="47" fillId="0" borderId="4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56" fillId="0" borderId="0" xfId="0" applyFont="1" applyFill="1" applyBorder="1" applyAlignment="1">
      <alignment horizontal="left" wrapText="1"/>
    </xf>
    <xf numFmtId="165" fontId="20" fillId="0" borderId="0" xfId="0" applyNumberFormat="1" applyFont="1" applyFill="1" applyBorder="1" applyAlignment="1" applyProtection="1">
      <alignment horizontal="justify" vertical="top" wrapText="1"/>
    </xf>
    <xf numFmtId="0" fontId="28" fillId="0" borderId="0" xfId="0" applyFont="1" applyFill="1" applyBorder="1" applyAlignment="1" applyProtection="1">
      <alignment horizontal="left" wrapText="1"/>
    </xf>
    <xf numFmtId="0" fontId="73" fillId="0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4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49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top"/>
    </xf>
    <xf numFmtId="0" fontId="22" fillId="0" borderId="0" xfId="0" applyFont="1" applyAlignment="1">
      <alignment horizontal="center" vertical="top" wrapText="1"/>
    </xf>
    <xf numFmtId="3" fontId="20" fillId="0" borderId="53" xfId="0" applyNumberFormat="1" applyFont="1" applyBorder="1" applyAlignment="1">
      <alignment horizontal="center" vertical="top" wrapText="1"/>
    </xf>
    <xf numFmtId="3" fontId="20" fillId="0" borderId="15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6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2" xfId="0" applyFont="1" applyBorder="1" applyAlignment="1">
      <alignment vertical="top" wrapText="1"/>
    </xf>
    <xf numFmtId="0" fontId="51" fillId="0" borderId="9" xfId="0" applyFont="1" applyBorder="1" applyAlignment="1">
      <alignment vertical="top"/>
    </xf>
    <xf numFmtId="0" fontId="51" fillId="0" borderId="14" xfId="0" applyFont="1" applyBorder="1" applyAlignment="1">
      <alignment vertical="top"/>
    </xf>
    <xf numFmtId="0" fontId="20" fillId="0" borderId="24" xfId="0" applyFont="1" applyBorder="1" applyAlignment="1">
      <alignment horizontal="center" vertical="top" wrapText="1"/>
    </xf>
    <xf numFmtId="0" fontId="51" fillId="0" borderId="59" xfId="0" applyFont="1" applyBorder="1" applyAlignment="1">
      <alignment horizontal="center" vertical="top" wrapText="1"/>
    </xf>
    <xf numFmtId="0" fontId="51" fillId="0" borderId="6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0" borderId="46" xfId="0" applyFont="1" applyBorder="1" applyAlignment="1" applyProtection="1">
      <alignment horizontal="center" vertical="top" wrapText="1"/>
      <protection locked="0"/>
    </xf>
    <xf numFmtId="0" fontId="22" fillId="0" borderId="47" xfId="0" applyFont="1" applyBorder="1" applyAlignment="1" applyProtection="1">
      <alignment horizontal="center" vertical="top" wrapText="1"/>
      <protection locked="0"/>
    </xf>
    <xf numFmtId="0" fontId="22" fillId="0" borderId="48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688" t="s">
        <v>3</v>
      </c>
      <c r="B1" s="689"/>
      <c r="C1" s="690" t="s">
        <v>4</v>
      </c>
      <c r="D1" s="691" t="s">
        <v>8</v>
      </c>
      <c r="E1" s="692"/>
      <c r="F1" s="693"/>
      <c r="G1" s="691" t="s">
        <v>268</v>
      </c>
      <c r="H1" s="692"/>
      <c r="I1" s="693"/>
      <c r="J1" s="691" t="s">
        <v>269</v>
      </c>
      <c r="K1" s="692"/>
      <c r="L1" s="693"/>
      <c r="M1" s="691" t="s">
        <v>273</v>
      </c>
      <c r="N1" s="692"/>
      <c r="O1" s="693"/>
      <c r="P1" s="694" t="s">
        <v>274</v>
      </c>
      <c r="Q1" s="696"/>
      <c r="R1" s="691" t="s">
        <v>275</v>
      </c>
      <c r="S1" s="692"/>
      <c r="T1" s="693"/>
      <c r="U1" s="691" t="s">
        <v>276</v>
      </c>
      <c r="V1" s="692"/>
      <c r="W1" s="693"/>
      <c r="X1" s="694" t="s">
        <v>277</v>
      </c>
      <c r="Y1" s="695"/>
      <c r="Z1" s="696"/>
      <c r="AA1" s="694" t="s">
        <v>278</v>
      </c>
      <c r="AB1" s="696"/>
      <c r="AC1" s="691" t="s">
        <v>279</v>
      </c>
      <c r="AD1" s="692"/>
      <c r="AE1" s="693"/>
      <c r="AF1" s="691" t="s">
        <v>280</v>
      </c>
      <c r="AG1" s="692"/>
      <c r="AH1" s="693"/>
      <c r="AI1" s="691" t="s">
        <v>281</v>
      </c>
      <c r="AJ1" s="692"/>
      <c r="AK1" s="693"/>
      <c r="AL1" s="694" t="s">
        <v>282</v>
      </c>
      <c r="AM1" s="696"/>
      <c r="AN1" s="691" t="s">
        <v>283</v>
      </c>
      <c r="AO1" s="692"/>
      <c r="AP1" s="693"/>
      <c r="AQ1" s="691" t="s">
        <v>284</v>
      </c>
      <c r="AR1" s="692"/>
      <c r="AS1" s="693"/>
      <c r="AT1" s="691" t="s">
        <v>285</v>
      </c>
      <c r="AU1" s="692"/>
      <c r="AV1" s="693"/>
    </row>
    <row r="2" spans="1:48" ht="39" customHeight="1" x14ac:dyDescent="0.25">
      <c r="A2" s="689"/>
      <c r="B2" s="689"/>
      <c r="C2" s="690"/>
      <c r="D2" s="10" t="s">
        <v>11</v>
      </c>
      <c r="E2" s="10" t="s">
        <v>12</v>
      </c>
      <c r="F2" s="10" t="s">
        <v>270</v>
      </c>
      <c r="G2" s="2" t="s">
        <v>271</v>
      </c>
      <c r="H2" s="2" t="s">
        <v>272</v>
      </c>
      <c r="I2" s="2" t="s">
        <v>270</v>
      </c>
      <c r="J2" s="2" t="s">
        <v>271</v>
      </c>
      <c r="K2" s="2" t="s">
        <v>272</v>
      </c>
      <c r="L2" s="2" t="s">
        <v>270</v>
      </c>
      <c r="M2" s="2" t="s">
        <v>271</v>
      </c>
      <c r="N2" s="2" t="s">
        <v>272</v>
      </c>
      <c r="O2" s="2" t="s">
        <v>270</v>
      </c>
      <c r="P2" s="3" t="s">
        <v>272</v>
      </c>
      <c r="Q2" s="3" t="s">
        <v>270</v>
      </c>
      <c r="R2" s="2" t="s">
        <v>271</v>
      </c>
      <c r="S2" s="2" t="s">
        <v>272</v>
      </c>
      <c r="T2" s="2" t="s">
        <v>270</v>
      </c>
      <c r="U2" s="2" t="s">
        <v>271</v>
      </c>
      <c r="V2" s="2" t="s">
        <v>272</v>
      </c>
      <c r="W2" s="2" t="s">
        <v>270</v>
      </c>
      <c r="X2" s="3" t="s">
        <v>271</v>
      </c>
      <c r="Y2" s="3" t="s">
        <v>272</v>
      </c>
      <c r="Z2" s="3" t="s">
        <v>270</v>
      </c>
      <c r="AA2" s="3" t="s">
        <v>272</v>
      </c>
      <c r="AB2" s="3" t="s">
        <v>270</v>
      </c>
      <c r="AC2" s="2" t="s">
        <v>271</v>
      </c>
      <c r="AD2" s="2" t="s">
        <v>272</v>
      </c>
      <c r="AE2" s="2" t="s">
        <v>270</v>
      </c>
      <c r="AF2" s="2" t="s">
        <v>271</v>
      </c>
      <c r="AG2" s="2" t="s">
        <v>272</v>
      </c>
      <c r="AH2" s="2" t="s">
        <v>270</v>
      </c>
      <c r="AI2" s="2" t="s">
        <v>271</v>
      </c>
      <c r="AJ2" s="2" t="s">
        <v>272</v>
      </c>
      <c r="AK2" s="2" t="s">
        <v>270</v>
      </c>
      <c r="AL2" s="3" t="s">
        <v>272</v>
      </c>
      <c r="AM2" s="3" t="s">
        <v>270</v>
      </c>
      <c r="AN2" s="2" t="s">
        <v>271</v>
      </c>
      <c r="AO2" s="2" t="s">
        <v>272</v>
      </c>
      <c r="AP2" s="2" t="s">
        <v>270</v>
      </c>
      <c r="AQ2" s="2" t="s">
        <v>271</v>
      </c>
      <c r="AR2" s="2" t="s">
        <v>272</v>
      </c>
      <c r="AS2" s="2" t="s">
        <v>270</v>
      </c>
      <c r="AT2" s="2" t="s">
        <v>271</v>
      </c>
      <c r="AU2" s="2" t="s">
        <v>272</v>
      </c>
      <c r="AV2" s="2" t="s">
        <v>270</v>
      </c>
    </row>
    <row r="3" spans="1:48" x14ac:dyDescent="0.25">
      <c r="A3" s="690" t="s">
        <v>46</v>
      </c>
      <c r="B3" s="690"/>
      <c r="C3" s="4" t="s">
        <v>286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690"/>
      <c r="B4" s="690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690"/>
      <c r="B5" s="690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690"/>
      <c r="B6" s="690"/>
      <c r="C6" s="8" t="s">
        <v>253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690"/>
      <c r="B7" s="690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690"/>
      <c r="B8" s="690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690"/>
      <c r="B9" s="690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698" t="s">
        <v>21</v>
      </c>
      <c r="B1" s="698"/>
      <c r="C1" s="698"/>
      <c r="D1" s="698"/>
      <c r="E1" s="698"/>
    </row>
    <row r="2" spans="1:5" x14ac:dyDescent="0.25">
      <c r="A2" s="12"/>
      <c r="B2" s="12"/>
      <c r="C2" s="12"/>
      <c r="D2" s="12"/>
      <c r="E2" s="12"/>
    </row>
    <row r="3" spans="1:5" x14ac:dyDescent="0.25">
      <c r="A3" s="699" t="s">
        <v>93</v>
      </c>
      <c r="B3" s="699"/>
      <c r="C3" s="699"/>
      <c r="D3" s="699"/>
      <c r="E3" s="699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697" t="s">
        <v>42</v>
      </c>
      <c r="B26" s="697"/>
      <c r="C26" s="697"/>
      <c r="D26" s="697"/>
      <c r="E26" s="697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697" t="s">
        <v>43</v>
      </c>
      <c r="B28" s="697"/>
      <c r="C28" s="697"/>
      <c r="D28" s="697"/>
      <c r="E28" s="697"/>
    </row>
    <row r="29" spans="1:5" x14ac:dyDescent="0.25">
      <c r="A29" s="697"/>
      <c r="B29" s="697"/>
      <c r="C29" s="697"/>
      <c r="D29" s="697"/>
      <c r="E29" s="697"/>
    </row>
  </sheetData>
  <mergeCells count="5">
    <mergeCell ref="A29:E29"/>
    <mergeCell ref="A1:E1"/>
    <mergeCell ref="A3:E3"/>
    <mergeCell ref="A26:E26"/>
    <mergeCell ref="A28:E28"/>
  </mergeCells>
  <phoneticPr fontId="29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3" customWidth="1"/>
    <col min="2" max="2" width="42.5703125" style="43" customWidth="1"/>
    <col min="3" max="3" width="6.85546875" style="43" customWidth="1"/>
    <col min="4" max="15" width="9.5703125" style="43" customWidth="1"/>
    <col min="16" max="17" width="10.5703125" style="43" customWidth="1"/>
    <col min="18" max="29" width="0" style="44" hidden="1" customWidth="1"/>
    <col min="30" max="16384" width="9.140625" style="44"/>
  </cols>
  <sheetData>
    <row r="1" spans="1:256" x14ac:dyDescent="0.2">
      <c r="Q1" s="34" t="s">
        <v>14</v>
      </c>
    </row>
    <row r="2" spans="1:256" x14ac:dyDescent="0.2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56" s="48" customFormat="1" ht="53.25" customHeight="1" x14ac:dyDescent="0.25">
      <c r="A3" s="36" t="s">
        <v>251</v>
      </c>
      <c r="B3" s="709" t="s">
        <v>9</v>
      </c>
      <c r="C3" s="709"/>
      <c r="D3" s="36" t="s">
        <v>268</v>
      </c>
      <c r="E3" s="47" t="s">
        <v>269</v>
      </c>
      <c r="F3" s="36" t="s">
        <v>273</v>
      </c>
      <c r="G3" s="47" t="s">
        <v>275</v>
      </c>
      <c r="H3" s="36" t="s">
        <v>276</v>
      </c>
      <c r="I3" s="47" t="s">
        <v>277</v>
      </c>
      <c r="J3" s="36" t="s">
        <v>279</v>
      </c>
      <c r="K3" s="47" t="s">
        <v>280</v>
      </c>
      <c r="L3" s="36" t="s">
        <v>281</v>
      </c>
      <c r="M3" s="47" t="s">
        <v>283</v>
      </c>
      <c r="N3" s="36" t="s">
        <v>284</v>
      </c>
      <c r="O3" s="47" t="s">
        <v>285</v>
      </c>
      <c r="P3" s="36" t="s">
        <v>44</v>
      </c>
      <c r="Q3" s="36" t="s">
        <v>13</v>
      </c>
      <c r="R3" s="35" t="s">
        <v>268</v>
      </c>
      <c r="S3" s="29" t="s">
        <v>269</v>
      </c>
      <c r="T3" s="35" t="s">
        <v>273</v>
      </c>
      <c r="U3" s="29" t="s">
        <v>275</v>
      </c>
      <c r="V3" s="35" t="s">
        <v>276</v>
      </c>
      <c r="W3" s="29" t="s">
        <v>277</v>
      </c>
      <c r="X3" s="35" t="s">
        <v>279</v>
      </c>
      <c r="Y3" s="29" t="s">
        <v>280</v>
      </c>
      <c r="Z3" s="35" t="s">
        <v>281</v>
      </c>
      <c r="AA3" s="29" t="s">
        <v>283</v>
      </c>
      <c r="AB3" s="35" t="s">
        <v>284</v>
      </c>
      <c r="AC3" s="29" t="s">
        <v>285</v>
      </c>
    </row>
    <row r="4" spans="1:256" ht="15" customHeight="1" x14ac:dyDescent="0.2">
      <c r="A4" s="49" t="s">
        <v>47</v>
      </c>
      <c r="B4" s="50"/>
      <c r="C4" s="50"/>
      <c r="D4" s="5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1"/>
    </row>
    <row r="5" spans="1:256" ht="283.5" customHeight="1" x14ac:dyDescent="0.2">
      <c r="A5" s="702" t="s">
        <v>252</v>
      </c>
      <c r="B5" s="706" t="s">
        <v>48</v>
      </c>
      <c r="C5" s="52" t="s">
        <v>271</v>
      </c>
      <c r="D5" s="54" t="s">
        <v>180</v>
      </c>
      <c r="E5" s="54" t="s">
        <v>181</v>
      </c>
      <c r="F5" s="54" t="s">
        <v>182</v>
      </c>
      <c r="G5" s="54" t="s">
        <v>183</v>
      </c>
      <c r="H5" s="54" t="s">
        <v>182</v>
      </c>
      <c r="I5" s="54" t="s">
        <v>184</v>
      </c>
      <c r="J5" s="54" t="s">
        <v>183</v>
      </c>
      <c r="K5" s="54" t="s">
        <v>185</v>
      </c>
      <c r="L5" s="54" t="s">
        <v>186</v>
      </c>
      <c r="M5" s="54" t="s">
        <v>187</v>
      </c>
      <c r="N5" s="54" t="s">
        <v>186</v>
      </c>
      <c r="O5" s="54" t="s">
        <v>188</v>
      </c>
      <c r="P5" s="55"/>
      <c r="Q5" s="55"/>
    </row>
    <row r="6" spans="1:256" ht="105.75" customHeight="1" x14ac:dyDescent="0.2">
      <c r="A6" s="702"/>
      <c r="B6" s="706"/>
      <c r="C6" s="52"/>
      <c r="D6" s="54"/>
      <c r="E6" s="54"/>
      <c r="F6" s="54"/>
      <c r="G6" s="54"/>
      <c r="H6" s="54"/>
      <c r="I6" s="54"/>
      <c r="J6" s="54"/>
      <c r="K6" s="56" t="s">
        <v>163</v>
      </c>
      <c r="L6" s="56" t="s">
        <v>164</v>
      </c>
      <c r="M6" s="56" t="s">
        <v>165</v>
      </c>
      <c r="N6" s="56" t="s">
        <v>166</v>
      </c>
      <c r="O6" s="54" t="s">
        <v>168</v>
      </c>
      <c r="P6" s="55"/>
      <c r="Q6" s="55"/>
    </row>
    <row r="7" spans="1:256" ht="74.25" customHeight="1" x14ac:dyDescent="0.2">
      <c r="A7" s="702"/>
      <c r="B7" s="706"/>
      <c r="C7" s="52" t="s">
        <v>272</v>
      </c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6" ht="175.5" customHeight="1" x14ac:dyDescent="0.2">
      <c r="A8" s="702" t="s">
        <v>254</v>
      </c>
      <c r="B8" s="706" t="s">
        <v>49</v>
      </c>
      <c r="C8" s="52" t="s">
        <v>271</v>
      </c>
      <c r="D8" s="54"/>
      <c r="E8" s="55"/>
      <c r="F8" s="55"/>
      <c r="G8" s="55"/>
      <c r="H8" s="55"/>
      <c r="I8" s="56" t="s">
        <v>163</v>
      </c>
      <c r="J8" s="56" t="s">
        <v>164</v>
      </c>
      <c r="K8" s="56" t="s">
        <v>165</v>
      </c>
      <c r="L8" s="56" t="s">
        <v>166</v>
      </c>
      <c r="M8" s="703" t="s">
        <v>168</v>
      </c>
      <c r="N8" s="704"/>
      <c r="O8" s="705"/>
      <c r="P8" s="55"/>
      <c r="Q8" s="55"/>
    </row>
    <row r="9" spans="1:256" ht="33.75" customHeight="1" x14ac:dyDescent="0.2">
      <c r="A9" s="702"/>
      <c r="B9" s="706"/>
      <c r="C9" s="52" t="s">
        <v>272</v>
      </c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56" ht="151.5" customHeight="1" x14ac:dyDescent="0.2">
      <c r="A10" s="702" t="s">
        <v>255</v>
      </c>
      <c r="B10" s="706" t="s">
        <v>50</v>
      </c>
      <c r="C10" s="52" t="s">
        <v>271</v>
      </c>
      <c r="D10" s="54" t="s">
        <v>169</v>
      </c>
      <c r="E10" s="54"/>
      <c r="F10" s="54" t="s">
        <v>170</v>
      </c>
      <c r="G10" s="54"/>
      <c r="H10" s="54" t="s">
        <v>171</v>
      </c>
      <c r="I10" s="54" t="s">
        <v>172</v>
      </c>
      <c r="J10" s="54" t="s">
        <v>173</v>
      </c>
      <c r="K10" s="54"/>
      <c r="L10" s="54"/>
      <c r="M10" s="54" t="s">
        <v>174</v>
      </c>
      <c r="N10" s="54"/>
      <c r="O10" s="54"/>
      <c r="P10" s="55"/>
      <c r="Q10" s="55"/>
    </row>
    <row r="11" spans="1:256" ht="40.5" customHeight="1" x14ac:dyDescent="0.2">
      <c r="A11" s="702"/>
      <c r="B11" s="706"/>
      <c r="C11" s="52" t="s">
        <v>272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56" ht="355.5" customHeight="1" x14ac:dyDescent="0.2">
      <c r="A12" s="702" t="s">
        <v>256</v>
      </c>
      <c r="B12" s="706" t="s">
        <v>191</v>
      </c>
      <c r="C12" s="52" t="s">
        <v>271</v>
      </c>
      <c r="D12" s="54"/>
      <c r="E12" s="54" t="s">
        <v>112</v>
      </c>
      <c r="F12" s="54"/>
      <c r="G12" s="54" t="s">
        <v>113</v>
      </c>
      <c r="H12" s="54" t="s">
        <v>114</v>
      </c>
      <c r="I12" s="54" t="s">
        <v>115</v>
      </c>
      <c r="J12" s="54"/>
      <c r="K12" s="54"/>
      <c r="L12" s="54" t="s">
        <v>114</v>
      </c>
      <c r="M12" s="54"/>
      <c r="N12" s="54"/>
      <c r="O12" s="54" t="s">
        <v>116</v>
      </c>
      <c r="P12" s="55"/>
      <c r="Q12" s="55"/>
    </row>
    <row r="13" spans="1:256" ht="24" customHeight="1" x14ac:dyDescent="0.2">
      <c r="A13" s="702"/>
      <c r="B13" s="706"/>
      <c r="C13" s="52" t="s">
        <v>272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56" ht="96" customHeight="1" x14ac:dyDescent="0.2">
      <c r="A14" s="702" t="s">
        <v>260</v>
      </c>
      <c r="B14" s="706" t="s">
        <v>51</v>
      </c>
      <c r="C14" s="52" t="s">
        <v>271</v>
      </c>
      <c r="D14" s="54"/>
      <c r="E14" s="55"/>
      <c r="F14" s="60" t="s">
        <v>203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56" ht="39" customHeight="1" x14ac:dyDescent="0.2">
      <c r="A15" s="702"/>
      <c r="B15" s="706"/>
      <c r="C15" s="52" t="s">
        <v>272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56" x14ac:dyDescent="0.2">
      <c r="A16" s="31" t="s">
        <v>52</v>
      </c>
      <c r="B16" s="61"/>
      <c r="C16" s="61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AI16" s="717"/>
      <c r="AJ16" s="717"/>
      <c r="AK16" s="717"/>
      <c r="AZ16" s="717"/>
      <c r="BA16" s="717"/>
      <c r="BB16" s="717"/>
      <c r="BQ16" s="717"/>
      <c r="BR16" s="717"/>
      <c r="BS16" s="717"/>
      <c r="CH16" s="717"/>
      <c r="CI16" s="717"/>
      <c r="CJ16" s="717"/>
      <c r="CY16" s="717"/>
      <c r="CZ16" s="717"/>
      <c r="DA16" s="717"/>
      <c r="DP16" s="717"/>
      <c r="DQ16" s="717"/>
      <c r="DR16" s="717"/>
      <c r="EG16" s="717"/>
      <c r="EH16" s="717"/>
      <c r="EI16" s="717"/>
      <c r="EX16" s="717"/>
      <c r="EY16" s="717"/>
      <c r="EZ16" s="717"/>
      <c r="FO16" s="717"/>
      <c r="FP16" s="717"/>
      <c r="FQ16" s="717"/>
      <c r="GF16" s="717"/>
      <c r="GG16" s="717"/>
      <c r="GH16" s="717"/>
      <c r="GW16" s="717"/>
      <c r="GX16" s="717"/>
      <c r="GY16" s="717"/>
      <c r="HN16" s="717"/>
      <c r="HO16" s="717"/>
      <c r="HP16" s="717"/>
      <c r="IE16" s="717"/>
      <c r="IF16" s="717"/>
      <c r="IG16" s="717"/>
      <c r="IV16" s="717"/>
    </row>
    <row r="17" spans="1:17" ht="320.25" customHeight="1" x14ac:dyDescent="0.2">
      <c r="A17" s="702" t="s">
        <v>257</v>
      </c>
      <c r="B17" s="706" t="s">
        <v>53</v>
      </c>
      <c r="C17" s="52" t="s">
        <v>271</v>
      </c>
      <c r="D17" s="62" t="s">
        <v>121</v>
      </c>
      <c r="E17" s="62" t="s">
        <v>122</v>
      </c>
      <c r="F17" s="62" t="s">
        <v>123</v>
      </c>
      <c r="G17" s="62" t="s">
        <v>124</v>
      </c>
      <c r="H17" s="62" t="s">
        <v>125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9.950000000000003" customHeight="1" x14ac:dyDescent="0.2">
      <c r="A18" s="702"/>
      <c r="B18" s="706"/>
      <c r="C18" s="52" t="s">
        <v>272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94.25" customHeight="1" x14ac:dyDescent="0.2">
      <c r="A19" s="702" t="s">
        <v>258</v>
      </c>
      <c r="B19" s="706" t="s">
        <v>189</v>
      </c>
      <c r="C19" s="52" t="s">
        <v>271</v>
      </c>
      <c r="D19" s="56" t="s">
        <v>204</v>
      </c>
      <c r="E19" s="56" t="s">
        <v>205</v>
      </c>
      <c r="F19" s="63" t="s">
        <v>134</v>
      </c>
      <c r="G19" s="56" t="s">
        <v>135</v>
      </c>
      <c r="H19" s="64"/>
      <c r="I19" s="64"/>
      <c r="J19" s="64"/>
      <c r="K19" s="56"/>
      <c r="L19" s="56"/>
      <c r="M19" s="56"/>
      <c r="N19" s="56"/>
      <c r="O19" s="56"/>
      <c r="P19" s="56" t="s">
        <v>136</v>
      </c>
      <c r="Q19" s="55"/>
    </row>
    <row r="20" spans="1:17" ht="39.950000000000003" customHeight="1" x14ac:dyDescent="0.2">
      <c r="A20" s="702"/>
      <c r="B20" s="706"/>
      <c r="C20" s="52" t="s">
        <v>272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11.5" customHeight="1" x14ac:dyDescent="0.2">
      <c r="A21" s="702" t="s">
        <v>259</v>
      </c>
      <c r="B21" s="706" t="s">
        <v>192</v>
      </c>
      <c r="C21" s="52" t="s">
        <v>271</v>
      </c>
      <c r="D21" s="65" t="s">
        <v>206</v>
      </c>
      <c r="E21" s="65" t="s">
        <v>137</v>
      </c>
      <c r="F21" s="65" t="s">
        <v>134</v>
      </c>
      <c r="G21" s="66" t="s">
        <v>138</v>
      </c>
      <c r="H21" s="66" t="s">
        <v>138</v>
      </c>
      <c r="I21" s="65" t="s">
        <v>138</v>
      </c>
      <c r="J21" s="65" t="s">
        <v>138</v>
      </c>
      <c r="K21" s="65" t="s">
        <v>138</v>
      </c>
      <c r="L21" s="65" t="s">
        <v>138</v>
      </c>
      <c r="M21" s="65" t="s">
        <v>138</v>
      </c>
      <c r="N21" s="65" t="s">
        <v>139</v>
      </c>
      <c r="O21" s="65" t="s">
        <v>140</v>
      </c>
      <c r="P21" s="56" t="s">
        <v>141</v>
      </c>
      <c r="Q21" s="55"/>
    </row>
    <row r="22" spans="1:17" ht="31.5" customHeight="1" x14ac:dyDescent="0.2">
      <c r="A22" s="702"/>
      <c r="B22" s="706"/>
      <c r="C22" s="52" t="s">
        <v>272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223.5" customHeight="1" x14ac:dyDescent="0.2">
      <c r="A23" s="713" t="s">
        <v>265</v>
      </c>
      <c r="B23" s="710" t="s">
        <v>193</v>
      </c>
      <c r="C23" s="67" t="s">
        <v>271</v>
      </c>
      <c r="D23" s="56" t="str">
        <f>$D$19</f>
        <v>подготовка конкурсной документации</v>
      </c>
      <c r="E23" s="56" t="s">
        <v>207</v>
      </c>
      <c r="F23" s="63" t="s">
        <v>134</v>
      </c>
      <c r="G23" s="56" t="s">
        <v>142</v>
      </c>
      <c r="H23" s="56" t="s">
        <v>143</v>
      </c>
      <c r="I23" s="56" t="s">
        <v>98</v>
      </c>
      <c r="J23" s="56"/>
      <c r="K23" s="56" t="s">
        <v>144</v>
      </c>
      <c r="L23" s="56"/>
      <c r="M23" s="64"/>
      <c r="N23" s="64"/>
      <c r="O23" s="64"/>
      <c r="P23" s="56" t="s">
        <v>145</v>
      </c>
      <c r="Q23" s="64"/>
    </row>
    <row r="24" spans="1:17" s="68" customFormat="1" ht="39.950000000000003" customHeight="1" x14ac:dyDescent="0.2">
      <c r="A24" s="714"/>
      <c r="B24" s="710"/>
      <c r="C24" s="67" t="s">
        <v>272</v>
      </c>
      <c r="D24" s="5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68" customFormat="1" ht="104.25" customHeight="1" x14ac:dyDescent="0.2">
      <c r="A25" s="715" t="s">
        <v>266</v>
      </c>
      <c r="B25" s="710" t="s">
        <v>194</v>
      </c>
      <c r="C25" s="67" t="s">
        <v>271</v>
      </c>
      <c r="D25" s="69"/>
      <c r="E25" s="56" t="str">
        <f>$D$19</f>
        <v>подготовка конкурсной документации</v>
      </c>
      <c r="F25" s="63" t="s">
        <v>134</v>
      </c>
      <c r="G25" s="56" t="s">
        <v>146</v>
      </c>
      <c r="H25" s="56" t="str">
        <f>$D$19</f>
        <v>подготовка конкурсной документации</v>
      </c>
      <c r="I25" s="63" t="s">
        <v>134</v>
      </c>
      <c r="J25" s="56" t="s">
        <v>146</v>
      </c>
      <c r="K25" s="64"/>
      <c r="L25" s="64"/>
      <c r="M25" s="64"/>
      <c r="N25" s="64"/>
      <c r="O25" s="64"/>
      <c r="P25" s="65" t="s">
        <v>147</v>
      </c>
      <c r="Q25" s="64"/>
    </row>
    <row r="26" spans="1:17" s="68" customFormat="1" ht="39.950000000000003" customHeight="1" x14ac:dyDescent="0.2">
      <c r="A26" s="715"/>
      <c r="B26" s="710"/>
      <c r="C26" s="67" t="s">
        <v>272</v>
      </c>
      <c r="D26" s="5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">
      <c r="A27" s="31" t="s">
        <v>54</v>
      </c>
      <c r="B27" s="70"/>
      <c r="C27" s="70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01.75" customHeight="1" x14ac:dyDescent="0.2">
      <c r="A28" s="52" t="s">
        <v>267</v>
      </c>
      <c r="B28" s="53" t="s">
        <v>195</v>
      </c>
      <c r="C28" s="52" t="s">
        <v>271</v>
      </c>
      <c r="D28" s="54" t="s">
        <v>102</v>
      </c>
      <c r="E28" s="54" t="s">
        <v>102</v>
      </c>
      <c r="F28" s="54" t="s">
        <v>102</v>
      </c>
      <c r="G28" s="54" t="s">
        <v>103</v>
      </c>
      <c r="H28" s="54" t="s">
        <v>103</v>
      </c>
      <c r="I28" s="54" t="s">
        <v>103</v>
      </c>
      <c r="J28" s="54" t="s">
        <v>104</v>
      </c>
      <c r="K28" s="54" t="s">
        <v>104</v>
      </c>
      <c r="L28" s="54" t="s">
        <v>104</v>
      </c>
      <c r="M28" s="54" t="s">
        <v>105</v>
      </c>
      <c r="N28" s="54" t="s">
        <v>105</v>
      </c>
      <c r="O28" s="55"/>
      <c r="P28" s="55"/>
      <c r="Q28" s="55"/>
    </row>
    <row r="29" spans="1:17" ht="39.950000000000003" customHeight="1" x14ac:dyDescent="0.2">
      <c r="A29" s="52"/>
      <c r="B29" s="53"/>
      <c r="C29" s="52" t="s">
        <v>272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x14ac:dyDescent="0.2">
      <c r="A30" s="32" t="s">
        <v>55</v>
      </c>
      <c r="B30" s="71"/>
      <c r="C30" s="72"/>
      <c r="D30" s="73"/>
      <c r="E30" s="74"/>
      <c r="F30" s="74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241.5" customHeight="1" x14ac:dyDescent="0.2">
      <c r="A31" s="702" t="s">
        <v>57</v>
      </c>
      <c r="B31" s="706" t="s">
        <v>56</v>
      </c>
      <c r="C31" s="52" t="s">
        <v>271</v>
      </c>
      <c r="D31" s="54" t="s">
        <v>175</v>
      </c>
      <c r="E31" s="54" t="s">
        <v>176</v>
      </c>
      <c r="F31" s="54" t="s">
        <v>177</v>
      </c>
      <c r="G31" s="54" t="s">
        <v>177</v>
      </c>
      <c r="H31" s="54" t="s">
        <v>104</v>
      </c>
      <c r="I31" s="54" t="s">
        <v>105</v>
      </c>
      <c r="J31" s="54" t="s">
        <v>105</v>
      </c>
      <c r="K31" s="54" t="s">
        <v>105</v>
      </c>
      <c r="L31" s="54" t="s">
        <v>105</v>
      </c>
      <c r="M31" s="54" t="s">
        <v>178</v>
      </c>
      <c r="N31" s="54" t="s">
        <v>178</v>
      </c>
      <c r="O31" s="54" t="s">
        <v>178</v>
      </c>
      <c r="P31" s="55"/>
      <c r="Q31" s="55"/>
    </row>
    <row r="32" spans="1:17" ht="45.75" customHeight="1" x14ac:dyDescent="0.2">
      <c r="A32" s="702"/>
      <c r="B32" s="706"/>
      <c r="C32" s="52" t="s">
        <v>272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">
      <c r="A33" s="31" t="s">
        <v>58</v>
      </c>
      <c r="B33" s="53"/>
      <c r="C33" s="52"/>
      <c r="D33" s="54"/>
      <c r="E33" s="55"/>
      <c r="F33" s="55"/>
      <c r="G33" s="55"/>
      <c r="H33" s="57"/>
      <c r="I33" s="76"/>
      <c r="J33" s="76"/>
      <c r="K33" s="76"/>
      <c r="L33" s="76"/>
      <c r="M33" s="76"/>
      <c r="N33" s="76"/>
      <c r="O33" s="76"/>
      <c r="P33" s="76"/>
      <c r="Q33" s="76"/>
    </row>
    <row r="34" spans="1:17" ht="30.75" customHeight="1" x14ac:dyDescent="0.2">
      <c r="A34" s="702" t="s">
        <v>59</v>
      </c>
      <c r="B34" s="706" t="s">
        <v>60</v>
      </c>
      <c r="C34" s="52" t="s">
        <v>271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30.75" customHeight="1" x14ac:dyDescent="0.2">
      <c r="A35" s="702"/>
      <c r="B35" s="706"/>
      <c r="C35" s="52" t="s">
        <v>272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39.950000000000003" customHeight="1" x14ac:dyDescent="0.2">
      <c r="A36" s="711" t="s">
        <v>61</v>
      </c>
      <c r="B36" s="707" t="s">
        <v>92</v>
      </c>
      <c r="C36" s="52" t="s">
        <v>271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39.950000000000003" customHeight="1" x14ac:dyDescent="0.2">
      <c r="A37" s="712"/>
      <c r="B37" s="708"/>
      <c r="C37" s="52" t="s">
        <v>272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A38" s="33" t="s">
        <v>62</v>
      </c>
      <c r="B38" s="77"/>
      <c r="C38" s="78"/>
      <c r="D38" s="7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ht="238.5" customHeight="1" x14ac:dyDescent="0.2">
      <c r="A39" s="702" t="s">
        <v>63</v>
      </c>
      <c r="B39" s="706" t="s">
        <v>190</v>
      </c>
      <c r="C39" s="52" t="s">
        <v>271</v>
      </c>
      <c r="D39" s="91"/>
      <c r="E39" s="91" t="s">
        <v>209</v>
      </c>
      <c r="F39" s="91" t="s">
        <v>208</v>
      </c>
      <c r="G39" s="91" t="s">
        <v>197</v>
      </c>
      <c r="H39" s="724" t="s">
        <v>210</v>
      </c>
      <c r="I39" s="725"/>
      <c r="J39" s="725"/>
      <c r="K39" s="725"/>
      <c r="L39" s="725"/>
      <c r="M39" s="725"/>
      <c r="N39" s="725"/>
      <c r="O39" s="726"/>
      <c r="P39" s="54" t="s">
        <v>152</v>
      </c>
      <c r="Q39" s="55"/>
    </row>
    <row r="40" spans="1:17" ht="39.950000000000003" customHeight="1" x14ac:dyDescent="0.2">
      <c r="A40" s="702" t="s">
        <v>261</v>
      </c>
      <c r="B40" s="706" t="s">
        <v>262</v>
      </c>
      <c r="C40" s="52" t="s">
        <v>272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94.25" customHeight="1" x14ac:dyDescent="0.2">
      <c r="A41" s="702" t="s">
        <v>64</v>
      </c>
      <c r="B41" s="706" t="s">
        <v>65</v>
      </c>
      <c r="C41" s="52" t="s">
        <v>271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1" t="s">
        <v>117</v>
      </c>
      <c r="Q41" s="55"/>
    </row>
    <row r="42" spans="1:17" ht="39.950000000000003" customHeight="1" x14ac:dyDescent="0.2">
      <c r="A42" s="702"/>
      <c r="B42" s="706"/>
      <c r="C42" s="52" t="s">
        <v>272</v>
      </c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86" customHeight="1" x14ac:dyDescent="0.2">
      <c r="A43" s="702" t="s">
        <v>66</v>
      </c>
      <c r="B43" s="706" t="s">
        <v>67</v>
      </c>
      <c r="C43" s="52" t="s">
        <v>271</v>
      </c>
      <c r="D43" s="56" t="s">
        <v>163</v>
      </c>
      <c r="E43" s="56" t="s">
        <v>164</v>
      </c>
      <c r="F43" s="56" t="s">
        <v>167</v>
      </c>
      <c r="G43" s="719" t="s">
        <v>155</v>
      </c>
      <c r="H43" s="720"/>
      <c r="I43" s="720"/>
      <c r="J43" s="720"/>
      <c r="K43" s="720"/>
      <c r="L43" s="720"/>
      <c r="M43" s="720"/>
      <c r="N43" s="720"/>
      <c r="O43" s="721"/>
      <c r="P43" s="55"/>
      <c r="Q43" s="55"/>
    </row>
    <row r="44" spans="1:17" ht="39.950000000000003" customHeight="1" x14ac:dyDescent="0.2">
      <c r="A44" s="702"/>
      <c r="B44" s="706"/>
      <c r="C44" s="52" t="s">
        <v>272</v>
      </c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78.25" customHeight="1" x14ac:dyDescent="0.2">
      <c r="A45" s="702" t="s">
        <v>68</v>
      </c>
      <c r="B45" s="706" t="s">
        <v>69</v>
      </c>
      <c r="C45" s="52" t="s">
        <v>271</v>
      </c>
      <c r="D45" s="82" t="s">
        <v>153</v>
      </c>
      <c r="E45" s="82" t="s">
        <v>154</v>
      </c>
      <c r="F45" s="82" t="s">
        <v>155</v>
      </c>
      <c r="G45" s="82" t="s">
        <v>155</v>
      </c>
      <c r="H45" s="82" t="s">
        <v>156</v>
      </c>
      <c r="I45" s="82" t="s">
        <v>155</v>
      </c>
      <c r="J45" s="82" t="s">
        <v>155</v>
      </c>
      <c r="K45" s="82" t="s">
        <v>157</v>
      </c>
      <c r="L45" s="82" t="s">
        <v>155</v>
      </c>
      <c r="M45" s="82" t="s">
        <v>158</v>
      </c>
      <c r="N45" s="82" t="s">
        <v>159</v>
      </c>
      <c r="O45" s="82" t="s">
        <v>160</v>
      </c>
      <c r="P45" s="82" t="s">
        <v>161</v>
      </c>
      <c r="Q45" s="55"/>
    </row>
    <row r="46" spans="1:17" ht="39.950000000000003" customHeight="1" x14ac:dyDescent="0.2">
      <c r="A46" s="702" t="s">
        <v>263</v>
      </c>
      <c r="B46" s="706" t="s">
        <v>264</v>
      </c>
      <c r="C46" s="52" t="s">
        <v>272</v>
      </c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39.950000000000003" customHeight="1" x14ac:dyDescent="0.2">
      <c r="A47" s="700" t="s">
        <v>71</v>
      </c>
      <c r="B47" s="707" t="s">
        <v>70</v>
      </c>
      <c r="C47" s="52" t="s">
        <v>271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39.950000000000003" customHeight="1" x14ac:dyDescent="0.2">
      <c r="A48" s="701"/>
      <c r="B48" s="708"/>
      <c r="C48" s="52" t="s">
        <v>272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9.75" customHeight="1" x14ac:dyDescent="0.2">
      <c r="A49" s="700" t="s">
        <v>72</v>
      </c>
      <c r="B49" s="707" t="s">
        <v>73</v>
      </c>
      <c r="C49" s="83" t="s">
        <v>271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3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3" t="s">
        <v>217</v>
      </c>
      <c r="O49" s="30" t="s">
        <v>211</v>
      </c>
      <c r="P49" s="84"/>
      <c r="Q49" s="84"/>
    </row>
    <row r="50" spans="1:17" ht="39.950000000000003" customHeight="1" x14ac:dyDescent="0.2">
      <c r="A50" s="701"/>
      <c r="B50" s="708"/>
      <c r="C50" s="52" t="s">
        <v>272</v>
      </c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s="68" customFormat="1" ht="391.5" customHeight="1" x14ac:dyDescent="0.2">
      <c r="A51" s="702" t="s">
        <v>74</v>
      </c>
      <c r="B51" s="706" t="s">
        <v>75</v>
      </c>
      <c r="C51" s="67" t="s">
        <v>271</v>
      </c>
      <c r="D51" s="56" t="s">
        <v>94</v>
      </c>
      <c r="E51" s="56" t="s">
        <v>95</v>
      </c>
      <c r="F51" s="56" t="s">
        <v>96</v>
      </c>
      <c r="G51" s="56" t="s">
        <v>97</v>
      </c>
      <c r="H51" s="56" t="s">
        <v>98</v>
      </c>
      <c r="I51" s="56" t="s">
        <v>99</v>
      </c>
      <c r="J51" s="56" t="s">
        <v>99</v>
      </c>
      <c r="K51" s="56" t="s">
        <v>99</v>
      </c>
      <c r="L51" s="56" t="s">
        <v>100</v>
      </c>
      <c r="M51" s="64"/>
      <c r="N51" s="64"/>
      <c r="O51" s="64"/>
      <c r="P51" s="56" t="s">
        <v>101</v>
      </c>
      <c r="Q51" s="64"/>
    </row>
    <row r="52" spans="1:17" ht="39.950000000000003" customHeight="1" x14ac:dyDescent="0.2">
      <c r="A52" s="702"/>
      <c r="B52" s="706"/>
      <c r="C52" s="52" t="s">
        <v>272</v>
      </c>
      <c r="D52" s="85"/>
      <c r="E52" s="84"/>
      <c r="F52" s="84"/>
      <c r="G52" s="84"/>
      <c r="H52" s="84"/>
      <c r="I52" s="84"/>
      <c r="J52" s="84"/>
      <c r="K52" s="84"/>
      <c r="L52" s="84"/>
      <c r="M52" s="84"/>
      <c r="N52" s="55"/>
      <c r="O52" s="55"/>
      <c r="P52" s="55"/>
      <c r="Q52" s="55"/>
    </row>
    <row r="53" spans="1:17" ht="75.75" customHeight="1" x14ac:dyDescent="0.2">
      <c r="A53" s="702" t="s">
        <v>77</v>
      </c>
      <c r="B53" s="706" t="s">
        <v>76</v>
      </c>
      <c r="C53" s="52" t="s">
        <v>271</v>
      </c>
      <c r="D53" s="82" t="s">
        <v>106</v>
      </c>
      <c r="E53" s="82" t="s">
        <v>106</v>
      </c>
      <c r="F53" s="82" t="s">
        <v>106</v>
      </c>
      <c r="G53" s="82" t="s">
        <v>111</v>
      </c>
      <c r="H53" s="82" t="s">
        <v>107</v>
      </c>
      <c r="I53" s="82" t="s">
        <v>165</v>
      </c>
      <c r="J53" s="82" t="s">
        <v>108</v>
      </c>
      <c r="K53" s="82" t="s">
        <v>109</v>
      </c>
      <c r="L53" s="82" t="s">
        <v>110</v>
      </c>
      <c r="M53" s="82"/>
      <c r="N53" s="80"/>
      <c r="O53" s="54"/>
      <c r="P53" s="54"/>
      <c r="Q53" s="54"/>
    </row>
    <row r="54" spans="1:17" ht="31.5" customHeight="1" x14ac:dyDescent="0.2">
      <c r="A54" s="702"/>
      <c r="B54" s="706"/>
      <c r="C54" s="52" t="s">
        <v>272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54"/>
      <c r="O54" s="54"/>
      <c r="P54" s="54"/>
      <c r="Q54" s="54"/>
    </row>
    <row r="55" spans="1:17" ht="52.5" customHeight="1" x14ac:dyDescent="0.2">
      <c r="A55" s="702" t="s">
        <v>78</v>
      </c>
      <c r="B55" s="706" t="s">
        <v>79</v>
      </c>
      <c r="C55" s="52" t="s">
        <v>271</v>
      </c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52.5" customHeight="1" x14ac:dyDescent="0.2">
      <c r="A56" s="702"/>
      <c r="B56" s="706"/>
      <c r="C56" s="52" t="s">
        <v>272</v>
      </c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409.5" customHeight="1" x14ac:dyDescent="0.2">
      <c r="A57" s="702" t="s">
        <v>80</v>
      </c>
      <c r="B57" s="706" t="s">
        <v>81</v>
      </c>
      <c r="C57" s="52" t="s">
        <v>271</v>
      </c>
      <c r="D57" s="92" t="s">
        <v>198</v>
      </c>
      <c r="E57" s="91"/>
      <c r="F57" s="91" t="s">
        <v>199</v>
      </c>
      <c r="G57" s="722" t="s">
        <v>196</v>
      </c>
      <c r="H57" s="722"/>
      <c r="I57" s="91" t="s">
        <v>200</v>
      </c>
      <c r="J57" s="91" t="s">
        <v>201</v>
      </c>
      <c r="K57" s="703" t="s">
        <v>202</v>
      </c>
      <c r="L57" s="704"/>
      <c r="M57" s="704"/>
      <c r="N57" s="704"/>
      <c r="O57" s="705"/>
      <c r="P57" s="87" t="s">
        <v>162</v>
      </c>
      <c r="Q57" s="55"/>
    </row>
    <row r="58" spans="1:17" ht="39.950000000000003" customHeight="1" x14ac:dyDescent="0.2">
      <c r="A58" s="702"/>
      <c r="B58" s="706"/>
      <c r="C58" s="52" t="s">
        <v>272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68" customFormat="1" ht="183.75" customHeight="1" x14ac:dyDescent="0.2">
      <c r="A59" s="713" t="s">
        <v>83</v>
      </c>
      <c r="B59" s="713" t="s">
        <v>82</v>
      </c>
      <c r="C59" s="713" t="s">
        <v>271</v>
      </c>
      <c r="D59" s="56"/>
      <c r="E59" s="56" t="s">
        <v>130</v>
      </c>
      <c r="F59" s="56" t="s">
        <v>131</v>
      </c>
      <c r="G59" s="88" t="s">
        <v>132</v>
      </c>
      <c r="H59" s="88" t="s">
        <v>132</v>
      </c>
      <c r="I59" s="88" t="s">
        <v>132</v>
      </c>
      <c r="J59" s="88" t="s">
        <v>132</v>
      </c>
      <c r="K59" s="88" t="s">
        <v>132</v>
      </c>
      <c r="L59" s="88" t="s">
        <v>132</v>
      </c>
      <c r="M59" s="88" t="s">
        <v>132</v>
      </c>
      <c r="N59" s="88" t="s">
        <v>132</v>
      </c>
      <c r="O59" s="88" t="s">
        <v>133</v>
      </c>
      <c r="P59" s="64"/>
      <c r="Q59" s="64"/>
    </row>
    <row r="60" spans="1:17" s="68" customFormat="1" ht="150" customHeight="1" x14ac:dyDescent="0.2">
      <c r="A60" s="716"/>
      <c r="B60" s="716"/>
      <c r="C60" s="716"/>
      <c r="D60" s="56" t="s">
        <v>126</v>
      </c>
      <c r="E60" s="56" t="s">
        <v>126</v>
      </c>
      <c r="F60" s="56" t="s">
        <v>126</v>
      </c>
      <c r="G60" s="56" t="s">
        <v>126</v>
      </c>
      <c r="H60" s="56" t="s">
        <v>126</v>
      </c>
      <c r="I60" s="56" t="s">
        <v>126</v>
      </c>
      <c r="J60" s="56" t="s">
        <v>126</v>
      </c>
      <c r="K60" s="56" t="s">
        <v>126</v>
      </c>
      <c r="L60" s="56" t="s">
        <v>126</v>
      </c>
      <c r="M60" s="56" t="s">
        <v>126</v>
      </c>
      <c r="N60" s="56" t="s">
        <v>126</v>
      </c>
      <c r="O60" s="56" t="s">
        <v>126</v>
      </c>
      <c r="P60" s="64"/>
      <c r="Q60" s="64"/>
    </row>
    <row r="61" spans="1:17" s="68" customFormat="1" ht="316.5" customHeight="1" x14ac:dyDescent="0.2">
      <c r="A61" s="716"/>
      <c r="B61" s="716"/>
      <c r="C61" s="714"/>
      <c r="D61" s="56" t="s">
        <v>127</v>
      </c>
      <c r="E61" s="56" t="s">
        <v>128</v>
      </c>
      <c r="F61" s="56" t="s">
        <v>129</v>
      </c>
      <c r="G61" s="56" t="s">
        <v>129</v>
      </c>
      <c r="H61" s="56" t="s">
        <v>129</v>
      </c>
      <c r="I61" s="56" t="s">
        <v>129</v>
      </c>
      <c r="J61" s="56" t="s">
        <v>129</v>
      </c>
      <c r="K61" s="56" t="s">
        <v>129</v>
      </c>
      <c r="L61" s="56" t="s">
        <v>129</v>
      </c>
      <c r="M61" s="56" t="s">
        <v>129</v>
      </c>
      <c r="N61" s="56" t="s">
        <v>129</v>
      </c>
      <c r="O61" s="56" t="s">
        <v>129</v>
      </c>
      <c r="P61" s="64"/>
      <c r="Q61" s="64"/>
    </row>
    <row r="62" spans="1:17" s="68" customFormat="1" ht="39.950000000000003" customHeight="1" x14ac:dyDescent="0.2">
      <c r="A62" s="714"/>
      <c r="B62" s="714"/>
      <c r="C62" s="67" t="s">
        <v>272</v>
      </c>
      <c r="D62" s="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39.950000000000003" customHeight="1" x14ac:dyDescent="0.2">
      <c r="A63" s="702" t="s">
        <v>84</v>
      </c>
      <c r="B63" s="706" t="s">
        <v>85</v>
      </c>
      <c r="C63" s="52" t="s">
        <v>271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39.950000000000003" customHeight="1" x14ac:dyDescent="0.2">
      <c r="A64" s="702"/>
      <c r="B64" s="706"/>
      <c r="C64" s="52" t="s">
        <v>272</v>
      </c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20" s="68" customFormat="1" ht="154.5" customHeight="1" x14ac:dyDescent="0.2">
      <c r="A65" s="715" t="s">
        <v>86</v>
      </c>
      <c r="B65" s="710" t="s">
        <v>87</v>
      </c>
      <c r="C65" s="67" t="s">
        <v>271</v>
      </c>
      <c r="D65" s="65"/>
      <c r="E65" s="65"/>
      <c r="F65" s="65" t="s">
        <v>148</v>
      </c>
      <c r="G65" s="65" t="s">
        <v>134</v>
      </c>
      <c r="H65" s="65" t="s">
        <v>149</v>
      </c>
      <c r="I65" s="65"/>
      <c r="J65" s="65" t="s">
        <v>149</v>
      </c>
      <c r="K65" s="65"/>
      <c r="L65" s="65"/>
      <c r="M65" s="65" t="s">
        <v>149</v>
      </c>
      <c r="N65" s="65"/>
      <c r="O65" s="65" t="s">
        <v>150</v>
      </c>
      <c r="P65" s="65" t="s">
        <v>151</v>
      </c>
      <c r="Q65" s="64"/>
    </row>
    <row r="66" spans="1:20" s="68" customFormat="1" ht="39.950000000000003" customHeight="1" x14ac:dyDescent="0.2">
      <c r="A66" s="715"/>
      <c r="B66" s="710"/>
      <c r="C66" s="67" t="s">
        <v>272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20" ht="39.950000000000003" customHeight="1" x14ac:dyDescent="0.2">
      <c r="A67" s="702" t="s">
        <v>88</v>
      </c>
      <c r="B67" s="706" t="s">
        <v>89</v>
      </c>
      <c r="C67" s="52" t="s">
        <v>271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20" ht="39.950000000000003" customHeight="1" x14ac:dyDescent="0.2">
      <c r="A68" s="702"/>
      <c r="B68" s="706"/>
      <c r="C68" s="52" t="s">
        <v>272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20" ht="147" customHeight="1" x14ac:dyDescent="0.2">
      <c r="A69" s="700" t="s">
        <v>90</v>
      </c>
      <c r="B69" s="707" t="s">
        <v>91</v>
      </c>
      <c r="C69" s="52" t="s">
        <v>271</v>
      </c>
      <c r="D69" s="54"/>
      <c r="E69" s="89" t="s">
        <v>118</v>
      </c>
      <c r="F69" s="89" t="s">
        <v>119</v>
      </c>
      <c r="G69" s="55"/>
      <c r="H69" s="55"/>
      <c r="I69" s="55"/>
      <c r="J69" s="55"/>
      <c r="K69" s="55"/>
      <c r="L69" s="55"/>
      <c r="M69" s="55"/>
      <c r="N69" s="55"/>
      <c r="O69" s="89" t="s">
        <v>120</v>
      </c>
      <c r="P69" s="55"/>
      <c r="Q69" s="55"/>
    </row>
    <row r="70" spans="1:20" ht="39.950000000000003" customHeight="1" x14ac:dyDescent="0.2">
      <c r="A70" s="701"/>
      <c r="B70" s="708"/>
      <c r="C70" s="52" t="s">
        <v>272</v>
      </c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20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3" spans="1:20" x14ac:dyDescent="0.2">
      <c r="B73" s="723" t="s">
        <v>218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3"/>
      <c r="N73" s="723"/>
      <c r="O73" s="723"/>
      <c r="P73" s="723"/>
      <c r="Q73" s="723"/>
      <c r="R73" s="723"/>
      <c r="S73" s="723"/>
      <c r="T73" s="723"/>
    </row>
    <row r="74" spans="1:20" ht="15" x14ac:dyDescent="0.2">
      <c r="B74" s="37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ht="15" x14ac:dyDescent="0.2">
      <c r="B75" s="37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ht="15" x14ac:dyDescent="0.2">
      <c r="B76" s="37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ht="15" x14ac:dyDescent="0.2"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1:20" ht="15" x14ac:dyDescent="0.2">
      <c r="B78" s="40" t="s">
        <v>10</v>
      </c>
      <c r="C78" s="41"/>
      <c r="D78" s="42"/>
      <c r="E78" s="42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</row>
    <row r="79" spans="1:20" ht="58.5" customHeight="1" x14ac:dyDescent="0.2">
      <c r="B79" s="718" t="s">
        <v>179</v>
      </c>
      <c r="C79" s="718"/>
      <c r="D79" s="718"/>
      <c r="E79" s="718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29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74"/>
  <sheetViews>
    <sheetView view="pageBreakPreview" topLeftCell="AC4" zoomScale="70" zoomScaleNormal="65" zoomScaleSheetLayoutView="70" workbookViewId="0">
      <selection activeCell="AT16" sqref="AT16"/>
    </sheetView>
  </sheetViews>
  <sheetFormatPr defaultColWidth="9.140625" defaultRowHeight="18.75" x14ac:dyDescent="0.3"/>
  <cols>
    <col min="1" max="1" width="8.85546875" style="152" customWidth="1"/>
    <col min="2" max="2" width="32.7109375" style="152" customWidth="1"/>
    <col min="3" max="3" width="22.85546875" style="153" customWidth="1"/>
    <col min="4" max="4" width="22.140625" style="154" customWidth="1"/>
    <col min="5" max="5" width="23.140625" style="282" customWidth="1"/>
    <col min="6" max="6" width="20" style="282" customWidth="1"/>
    <col min="7" max="7" width="18.28515625" style="304" customWidth="1"/>
    <col min="8" max="9" width="13.28515625" style="152" customWidth="1"/>
    <col min="10" max="10" width="14.42578125" style="643" customWidth="1"/>
    <col min="11" max="11" width="15.140625" style="152" customWidth="1"/>
    <col min="12" max="12" width="13.140625" style="152" customWidth="1"/>
    <col min="13" max="13" width="13.85546875" style="152" customWidth="1"/>
    <col min="14" max="14" width="15.7109375" style="152" customWidth="1"/>
    <col min="15" max="15" width="14.7109375" style="152" customWidth="1"/>
    <col min="16" max="16" width="15.42578125" style="152" customWidth="1"/>
    <col min="17" max="17" width="16.140625" style="152" customWidth="1"/>
    <col min="18" max="18" width="13.7109375" style="152" customWidth="1"/>
    <col min="19" max="19" width="14.140625" style="152" customWidth="1"/>
    <col min="20" max="21" width="14.28515625" style="152" customWidth="1"/>
    <col min="22" max="22" width="16.28515625" style="152" customWidth="1"/>
    <col min="23" max="23" width="15.5703125" style="687" customWidth="1"/>
    <col min="24" max="24" width="14" style="152" customWidth="1"/>
    <col min="25" max="25" width="14.42578125" style="152" customWidth="1"/>
    <col min="26" max="26" width="15" style="152" customWidth="1"/>
    <col min="27" max="27" width="0.42578125" style="152" customWidth="1"/>
    <col min="28" max="28" width="0.28515625" style="152" customWidth="1"/>
    <col min="29" max="29" width="14.140625" style="152" customWidth="1"/>
    <col min="30" max="30" width="12.42578125" style="152" customWidth="1"/>
    <col min="31" max="31" width="13.5703125" style="152" customWidth="1"/>
    <col min="32" max="32" width="5.5703125" style="152" hidden="1" customWidth="1"/>
    <col min="33" max="33" width="7.5703125" style="152" hidden="1" customWidth="1"/>
    <col min="34" max="34" width="13" style="152" customWidth="1"/>
    <col min="35" max="35" width="11.7109375" style="152" customWidth="1"/>
    <col min="36" max="36" width="13.140625" style="152" customWidth="1"/>
    <col min="37" max="37" width="6" style="152" hidden="1" customWidth="1"/>
    <col min="38" max="38" width="0.28515625" style="152" customWidth="1"/>
    <col min="39" max="39" width="14.5703125" style="152" customWidth="1"/>
    <col min="40" max="40" width="10.42578125" style="152" customWidth="1"/>
    <col min="41" max="41" width="15.7109375" style="132" customWidth="1"/>
    <col min="42" max="42" width="6.42578125" style="132" hidden="1" customWidth="1"/>
    <col min="43" max="43" width="0.28515625" style="132" customWidth="1"/>
    <col min="44" max="45" width="12.85546875" style="132" customWidth="1"/>
    <col min="46" max="46" width="13.7109375" style="132" customWidth="1"/>
    <col min="47" max="47" width="5" style="132" hidden="1" customWidth="1"/>
    <col min="48" max="48" width="0.28515625" style="132" customWidth="1"/>
    <col min="49" max="49" width="12.5703125" style="132" customWidth="1"/>
    <col min="50" max="50" width="13.42578125" style="132" customWidth="1"/>
    <col min="51" max="51" width="14.140625" style="132" customWidth="1"/>
    <col min="52" max="52" width="12.85546875" style="132" customWidth="1"/>
    <col min="53" max="53" width="14.7109375" style="132" customWidth="1"/>
    <col min="54" max="54" width="26.140625" style="100" customWidth="1"/>
    <col min="55" max="55" width="20.28515625" style="117" customWidth="1"/>
    <col min="56" max="56" width="19.7109375" style="132" customWidth="1"/>
    <col min="57" max="57" width="19" style="94" bestFit="1" customWidth="1"/>
    <col min="58" max="16384" width="9.140625" style="94"/>
  </cols>
  <sheetData>
    <row r="1" spans="1:56" x14ac:dyDescent="0.3">
      <c r="G1" s="303"/>
      <c r="H1" s="100"/>
      <c r="I1" s="100"/>
      <c r="J1" s="315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647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316" t="s">
        <v>307</v>
      </c>
    </row>
    <row r="2" spans="1:56" s="99" customFormat="1" ht="24" customHeight="1" x14ac:dyDescent="0.25">
      <c r="A2" s="783" t="s">
        <v>289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  <c r="AL2" s="783"/>
      <c r="AM2" s="783"/>
      <c r="AN2" s="783"/>
      <c r="AO2" s="783"/>
      <c r="AP2" s="783"/>
      <c r="AQ2" s="783"/>
      <c r="AR2" s="783"/>
      <c r="AS2" s="783"/>
      <c r="AT2" s="783"/>
      <c r="AU2" s="783"/>
      <c r="AV2" s="783"/>
      <c r="AW2" s="783"/>
      <c r="AX2" s="783"/>
      <c r="AY2" s="783"/>
      <c r="AZ2" s="783"/>
      <c r="BA2" s="783"/>
      <c r="BB2" s="783"/>
      <c r="BC2" s="117"/>
      <c r="BD2" s="132"/>
    </row>
    <row r="3" spans="1:56" s="103" customFormat="1" ht="27.75" customHeight="1" x14ac:dyDescent="0.25">
      <c r="A3" s="784" t="s">
        <v>367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  <c r="AA3" s="784"/>
      <c r="AB3" s="784"/>
      <c r="AC3" s="784"/>
      <c r="AD3" s="784"/>
      <c r="AE3" s="784"/>
      <c r="AF3" s="784"/>
      <c r="AG3" s="784"/>
      <c r="AH3" s="784"/>
      <c r="AI3" s="784"/>
      <c r="AJ3" s="784"/>
      <c r="AK3" s="784"/>
      <c r="AL3" s="784"/>
      <c r="AM3" s="784"/>
      <c r="AN3" s="784"/>
      <c r="AO3" s="784"/>
      <c r="AP3" s="784"/>
      <c r="AQ3" s="784"/>
      <c r="AR3" s="784"/>
      <c r="AS3" s="784"/>
      <c r="AT3" s="784"/>
      <c r="AU3" s="784"/>
      <c r="AV3" s="784"/>
      <c r="AW3" s="784"/>
      <c r="AX3" s="784"/>
      <c r="AY3" s="784"/>
      <c r="AZ3" s="784"/>
      <c r="BA3" s="784"/>
      <c r="BB3" s="784"/>
      <c r="BC3" s="118"/>
      <c r="BD3" s="133"/>
    </row>
    <row r="4" spans="1:56" s="95" customFormat="1" ht="24" customHeight="1" x14ac:dyDescent="0.25">
      <c r="A4" s="785" t="s">
        <v>229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5"/>
      <c r="Q4" s="785"/>
      <c r="R4" s="785"/>
      <c r="S4" s="785"/>
      <c r="T4" s="785"/>
      <c r="U4" s="785"/>
      <c r="V4" s="785"/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5"/>
      <c r="AH4" s="785"/>
      <c r="AI4" s="785"/>
      <c r="AJ4" s="785"/>
      <c r="AK4" s="785"/>
      <c r="AL4" s="785"/>
      <c r="AM4" s="785"/>
      <c r="AN4" s="785"/>
      <c r="AO4" s="785"/>
      <c r="AP4" s="785"/>
      <c r="AQ4" s="785"/>
      <c r="AR4" s="785"/>
      <c r="AS4" s="785"/>
      <c r="AT4" s="785"/>
      <c r="AU4" s="785"/>
      <c r="AV4" s="785"/>
      <c r="AW4" s="785"/>
      <c r="AX4" s="785"/>
      <c r="AY4" s="785"/>
      <c r="AZ4" s="785"/>
      <c r="BA4" s="785"/>
      <c r="BB4" s="785"/>
      <c r="BC4" s="118"/>
      <c r="BD4" s="133"/>
    </row>
    <row r="5" spans="1:56" ht="19.5" thickBot="1" x14ac:dyDescent="0.3">
      <c r="A5" s="786"/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  <c r="N5" s="786"/>
      <c r="O5" s="786"/>
      <c r="P5" s="786"/>
      <c r="Q5" s="786"/>
      <c r="R5" s="786"/>
      <c r="S5" s="786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86"/>
      <c r="AE5" s="786"/>
      <c r="AF5" s="786"/>
      <c r="AG5" s="786"/>
      <c r="AH5" s="786"/>
      <c r="AI5" s="786"/>
      <c r="AJ5" s="786"/>
      <c r="AK5" s="786"/>
      <c r="AL5" s="786"/>
      <c r="AM5" s="786"/>
      <c r="AN5" s="786"/>
      <c r="AO5" s="786"/>
      <c r="AP5" s="317"/>
      <c r="AQ5" s="318"/>
      <c r="AR5" s="319"/>
      <c r="AS5" s="319"/>
      <c r="AT5" s="320"/>
      <c r="AU5" s="320"/>
      <c r="AV5" s="320"/>
      <c r="AW5" s="320"/>
      <c r="AX5" s="320"/>
      <c r="AY5" s="320"/>
      <c r="AZ5" s="320"/>
      <c r="BA5" s="320"/>
      <c r="BB5" s="155" t="s">
        <v>221</v>
      </c>
    </row>
    <row r="6" spans="1:56" ht="15" customHeight="1" x14ac:dyDescent="0.3">
      <c r="A6" s="787" t="s">
        <v>251</v>
      </c>
      <c r="B6" s="819" t="s">
        <v>369</v>
      </c>
      <c r="C6" s="822" t="s">
        <v>223</v>
      </c>
      <c r="D6" s="757" t="s">
        <v>4</v>
      </c>
      <c r="E6" s="802" t="s">
        <v>220</v>
      </c>
      <c r="F6" s="803"/>
      <c r="G6" s="804"/>
      <c r="H6" s="790" t="s">
        <v>219</v>
      </c>
      <c r="I6" s="791"/>
      <c r="J6" s="791"/>
      <c r="K6" s="791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1"/>
      <c r="X6" s="791"/>
      <c r="Y6" s="791"/>
      <c r="Z6" s="791"/>
      <c r="AA6" s="791"/>
      <c r="AB6" s="791"/>
      <c r="AC6" s="791"/>
      <c r="AD6" s="791"/>
      <c r="AE6" s="791"/>
      <c r="AF6" s="791"/>
      <c r="AG6" s="791"/>
      <c r="AH6" s="791"/>
      <c r="AI6" s="791"/>
      <c r="AJ6" s="791"/>
      <c r="AK6" s="791"/>
      <c r="AL6" s="791"/>
      <c r="AM6" s="791"/>
      <c r="AN6" s="791"/>
      <c r="AO6" s="791"/>
      <c r="AP6" s="791"/>
      <c r="AQ6" s="791"/>
      <c r="AR6" s="792"/>
      <c r="AS6" s="792"/>
      <c r="AT6" s="792"/>
      <c r="AU6" s="792"/>
      <c r="AV6" s="792"/>
      <c r="AW6" s="792"/>
      <c r="AX6" s="792"/>
      <c r="AY6" s="792"/>
      <c r="AZ6" s="792"/>
      <c r="BA6" s="793"/>
      <c r="BB6" s="794" t="s">
        <v>311</v>
      </c>
    </row>
    <row r="7" spans="1:56" ht="28.5" customHeight="1" x14ac:dyDescent="0.25">
      <c r="A7" s="788"/>
      <c r="B7" s="820"/>
      <c r="C7" s="747"/>
      <c r="D7" s="758"/>
      <c r="E7" s="815" t="s">
        <v>361</v>
      </c>
      <c r="F7" s="815" t="s">
        <v>225</v>
      </c>
      <c r="G7" s="817" t="s">
        <v>270</v>
      </c>
      <c r="H7" s="765" t="s">
        <v>268</v>
      </c>
      <c r="I7" s="766"/>
      <c r="J7" s="767"/>
      <c r="K7" s="765" t="s">
        <v>269</v>
      </c>
      <c r="L7" s="766"/>
      <c r="M7" s="767"/>
      <c r="N7" s="768" t="s">
        <v>273</v>
      </c>
      <c r="O7" s="769"/>
      <c r="P7" s="770"/>
      <c r="Q7" s="768" t="s">
        <v>275</v>
      </c>
      <c r="R7" s="769"/>
      <c r="S7" s="770"/>
      <c r="T7" s="773" t="s">
        <v>276</v>
      </c>
      <c r="U7" s="774"/>
      <c r="V7" s="775"/>
      <c r="W7" s="768" t="s">
        <v>277</v>
      </c>
      <c r="X7" s="769"/>
      <c r="Y7" s="770"/>
      <c r="Z7" s="768" t="s">
        <v>279</v>
      </c>
      <c r="AA7" s="769"/>
      <c r="AB7" s="769"/>
      <c r="AC7" s="797"/>
      <c r="AD7" s="798"/>
      <c r="AE7" s="768" t="s">
        <v>280</v>
      </c>
      <c r="AF7" s="769"/>
      <c r="AG7" s="769"/>
      <c r="AH7" s="797"/>
      <c r="AI7" s="798"/>
      <c r="AJ7" s="768" t="s">
        <v>281</v>
      </c>
      <c r="AK7" s="769"/>
      <c r="AL7" s="769"/>
      <c r="AM7" s="797"/>
      <c r="AN7" s="798"/>
      <c r="AO7" s="771" t="s">
        <v>283</v>
      </c>
      <c r="AP7" s="771"/>
      <c r="AQ7" s="771"/>
      <c r="AR7" s="772"/>
      <c r="AS7" s="772"/>
      <c r="AT7" s="771" t="s">
        <v>284</v>
      </c>
      <c r="AU7" s="771"/>
      <c r="AV7" s="771"/>
      <c r="AW7" s="772"/>
      <c r="AX7" s="772"/>
      <c r="AY7" s="771" t="s">
        <v>285</v>
      </c>
      <c r="AZ7" s="771"/>
      <c r="BA7" s="771"/>
      <c r="BB7" s="795"/>
    </row>
    <row r="8" spans="1:56" ht="41.25" customHeight="1" x14ac:dyDescent="0.3">
      <c r="A8" s="789"/>
      <c r="B8" s="821"/>
      <c r="C8" s="823"/>
      <c r="D8" s="759"/>
      <c r="E8" s="816"/>
      <c r="F8" s="816"/>
      <c r="G8" s="818"/>
      <c r="H8" s="321" t="s">
        <v>271</v>
      </c>
      <c r="I8" s="260" t="s">
        <v>272</v>
      </c>
      <c r="J8" s="322" t="s">
        <v>270</v>
      </c>
      <c r="K8" s="260" t="s">
        <v>271</v>
      </c>
      <c r="L8" s="260" t="s">
        <v>272</v>
      </c>
      <c r="M8" s="323" t="s">
        <v>270</v>
      </c>
      <c r="N8" s="324" t="s">
        <v>271</v>
      </c>
      <c r="O8" s="260" t="s">
        <v>272</v>
      </c>
      <c r="P8" s="325" t="s">
        <v>270</v>
      </c>
      <c r="Q8" s="326" t="s">
        <v>271</v>
      </c>
      <c r="R8" s="260" t="s">
        <v>272</v>
      </c>
      <c r="S8" s="325" t="s">
        <v>270</v>
      </c>
      <c r="T8" s="326" t="s">
        <v>271</v>
      </c>
      <c r="U8" s="260" t="s">
        <v>272</v>
      </c>
      <c r="V8" s="325" t="s">
        <v>270</v>
      </c>
      <c r="W8" s="648" t="s">
        <v>271</v>
      </c>
      <c r="X8" s="260" t="s">
        <v>272</v>
      </c>
      <c r="Y8" s="325" t="s">
        <v>270</v>
      </c>
      <c r="Z8" s="326" t="s">
        <v>271</v>
      </c>
      <c r="AA8" s="260" t="s">
        <v>272</v>
      </c>
      <c r="AB8" s="325" t="s">
        <v>270</v>
      </c>
      <c r="AC8" s="260" t="s">
        <v>272</v>
      </c>
      <c r="AD8" s="325" t="s">
        <v>270</v>
      </c>
      <c r="AE8" s="326" t="s">
        <v>271</v>
      </c>
      <c r="AF8" s="327" t="s">
        <v>272</v>
      </c>
      <c r="AG8" s="325" t="s">
        <v>270</v>
      </c>
      <c r="AH8" s="260" t="s">
        <v>272</v>
      </c>
      <c r="AI8" s="325" t="s">
        <v>270</v>
      </c>
      <c r="AJ8" s="326" t="s">
        <v>271</v>
      </c>
      <c r="AK8" s="327" t="s">
        <v>272</v>
      </c>
      <c r="AL8" s="325" t="s">
        <v>270</v>
      </c>
      <c r="AM8" s="260" t="s">
        <v>272</v>
      </c>
      <c r="AN8" s="328" t="s">
        <v>270</v>
      </c>
      <c r="AO8" s="260" t="s">
        <v>271</v>
      </c>
      <c r="AP8" s="260" t="s">
        <v>272</v>
      </c>
      <c r="AQ8" s="329" t="s">
        <v>270</v>
      </c>
      <c r="AR8" s="260" t="s">
        <v>272</v>
      </c>
      <c r="AS8" s="329" t="s">
        <v>270</v>
      </c>
      <c r="AT8" s="260" t="s">
        <v>271</v>
      </c>
      <c r="AU8" s="260" t="s">
        <v>272</v>
      </c>
      <c r="AV8" s="329" t="s">
        <v>270</v>
      </c>
      <c r="AW8" s="260" t="s">
        <v>272</v>
      </c>
      <c r="AX8" s="329" t="s">
        <v>270</v>
      </c>
      <c r="AY8" s="260" t="s">
        <v>271</v>
      </c>
      <c r="AZ8" s="260" t="s">
        <v>272</v>
      </c>
      <c r="BA8" s="329" t="s">
        <v>270</v>
      </c>
      <c r="BB8" s="796"/>
      <c r="BC8" s="330"/>
      <c r="BD8" s="331"/>
    </row>
    <row r="9" spans="1:56" s="310" customFormat="1" ht="30" customHeight="1" thickBot="1" x14ac:dyDescent="0.35">
      <c r="A9" s="306">
        <v>1</v>
      </c>
      <c r="B9" s="306">
        <v>2</v>
      </c>
      <c r="C9" s="306">
        <v>3</v>
      </c>
      <c r="D9" s="306">
        <v>4</v>
      </c>
      <c r="E9" s="305">
        <v>5</v>
      </c>
      <c r="F9" s="307">
        <v>6</v>
      </c>
      <c r="G9" s="306">
        <v>7</v>
      </c>
      <c r="H9" s="306">
        <v>8</v>
      </c>
      <c r="I9" s="306">
        <v>9</v>
      </c>
      <c r="J9" s="306">
        <v>10</v>
      </c>
      <c r="K9" s="306">
        <v>11</v>
      </c>
      <c r="L9" s="306">
        <v>12</v>
      </c>
      <c r="M9" s="306">
        <v>13</v>
      </c>
      <c r="N9" s="306">
        <v>14</v>
      </c>
      <c r="O9" s="306">
        <v>15</v>
      </c>
      <c r="P9" s="306">
        <v>16</v>
      </c>
      <c r="Q9" s="306">
        <v>17</v>
      </c>
      <c r="R9" s="306">
        <v>18</v>
      </c>
      <c r="S9" s="306">
        <v>19</v>
      </c>
      <c r="T9" s="306">
        <v>20</v>
      </c>
      <c r="U9" s="306">
        <v>21</v>
      </c>
      <c r="V9" s="306">
        <v>22</v>
      </c>
      <c r="W9" s="644">
        <v>23</v>
      </c>
      <c r="X9" s="306">
        <v>24</v>
      </c>
      <c r="Y9" s="306">
        <v>25</v>
      </c>
      <c r="Z9" s="306">
        <v>26</v>
      </c>
      <c r="AA9" s="306">
        <v>24</v>
      </c>
      <c r="AB9" s="306">
        <v>25</v>
      </c>
      <c r="AC9" s="306">
        <v>27</v>
      </c>
      <c r="AD9" s="306">
        <v>28</v>
      </c>
      <c r="AE9" s="306">
        <v>29</v>
      </c>
      <c r="AF9" s="306">
        <v>30</v>
      </c>
      <c r="AG9" s="306">
        <v>31</v>
      </c>
      <c r="AH9" s="306">
        <v>30</v>
      </c>
      <c r="AI9" s="306">
        <v>31</v>
      </c>
      <c r="AJ9" s="306">
        <v>32</v>
      </c>
      <c r="AK9" s="306">
        <v>33</v>
      </c>
      <c r="AL9" s="306">
        <v>34</v>
      </c>
      <c r="AM9" s="306">
        <v>33</v>
      </c>
      <c r="AN9" s="306">
        <v>34</v>
      </c>
      <c r="AO9" s="306">
        <v>35</v>
      </c>
      <c r="AP9" s="306">
        <v>36</v>
      </c>
      <c r="AQ9" s="306">
        <v>37</v>
      </c>
      <c r="AR9" s="306">
        <v>36</v>
      </c>
      <c r="AS9" s="306">
        <v>37</v>
      </c>
      <c r="AT9" s="306">
        <v>38</v>
      </c>
      <c r="AU9" s="306">
        <v>39</v>
      </c>
      <c r="AV9" s="306">
        <v>40</v>
      </c>
      <c r="AW9" s="306">
        <v>39</v>
      </c>
      <c r="AX9" s="306">
        <v>40</v>
      </c>
      <c r="AY9" s="306">
        <v>41</v>
      </c>
      <c r="AZ9" s="306">
        <v>42</v>
      </c>
      <c r="BA9" s="306">
        <v>43</v>
      </c>
      <c r="BB9" s="308">
        <v>44</v>
      </c>
      <c r="BC9" s="309" t="s">
        <v>308</v>
      </c>
      <c r="BD9" s="306" t="s">
        <v>322</v>
      </c>
    </row>
    <row r="10" spans="1:56" ht="19.5" customHeight="1" thickBot="1" x14ac:dyDescent="0.35">
      <c r="A10" s="805" t="s">
        <v>226</v>
      </c>
      <c r="B10" s="806"/>
      <c r="C10" s="807"/>
      <c r="D10" s="272" t="s">
        <v>222</v>
      </c>
      <c r="E10" s="332">
        <f>SUM(AJ10,W10, AO10)</f>
        <v>510</v>
      </c>
      <c r="F10" s="332">
        <f t="shared" ref="F10:F12" si="0">SUM(I10,L10,O10,R10,U10,X10,AC10,AH10,AM10,AR10,AW10,AZ10)</f>
        <v>0</v>
      </c>
      <c r="G10" s="283">
        <f>SUM(F10/E10*100)</f>
        <v>0</v>
      </c>
      <c r="H10" s="333">
        <f t="shared" ref="H10:I12" si="1">SUM(H115,H150)</f>
        <v>0</v>
      </c>
      <c r="I10" s="333">
        <f t="shared" si="1"/>
        <v>0</v>
      </c>
      <c r="J10" s="334" t="e">
        <f>SUM(I10/H10*100%)</f>
        <v>#DIV/0!</v>
      </c>
      <c r="K10" s="333">
        <f t="shared" ref="K10:L12" si="2">SUM(K115,K150)</f>
        <v>0</v>
      </c>
      <c r="L10" s="333">
        <f t="shared" si="2"/>
        <v>0</v>
      </c>
      <c r="M10" s="335" t="e">
        <f>SUM(L10/K10*100%)</f>
        <v>#DIV/0!</v>
      </c>
      <c r="N10" s="333">
        <v>0</v>
      </c>
      <c r="O10" s="333">
        <f t="shared" ref="N10:O12" si="3">SUM(O115,O150)</f>
        <v>0</v>
      </c>
      <c r="P10" s="336" t="e">
        <f>SUM(O10/N10*100)</f>
        <v>#DIV/0!</v>
      </c>
      <c r="Q10" s="333">
        <f t="shared" ref="Q10:R12" si="4">SUM(Q115,Q150)</f>
        <v>0</v>
      </c>
      <c r="R10" s="333">
        <f t="shared" si="4"/>
        <v>0</v>
      </c>
      <c r="S10" s="337" t="e">
        <f>SUM(R10/Q10*100)</f>
        <v>#DIV/0!</v>
      </c>
      <c r="T10" s="333">
        <f t="shared" ref="T10:U12" si="5">SUM(T115,T150)</f>
        <v>0</v>
      </c>
      <c r="U10" s="333">
        <f t="shared" si="5"/>
        <v>0</v>
      </c>
      <c r="V10" s="337" t="e">
        <f>SUM(U10/T10*100)</f>
        <v>#DIV/0!</v>
      </c>
      <c r="W10" s="649">
        <v>0</v>
      </c>
      <c r="X10" s="333">
        <f t="shared" ref="W10:X12" si="6">SUM(X115,X150)</f>
        <v>0</v>
      </c>
      <c r="Y10" s="337" t="e">
        <f>SUM(X10/W10*100)</f>
        <v>#DIV/0!</v>
      </c>
      <c r="Z10" s="338">
        <f>SUM(Z115,Z150)</f>
        <v>0</v>
      </c>
      <c r="AA10" s="339"/>
      <c r="AB10" s="340"/>
      <c r="AC10" s="338">
        <f>SUM(AC115,AC150)</f>
        <v>0</v>
      </c>
      <c r="AD10" s="341" t="e">
        <f>SUM(AC10/Z10*100%)</f>
        <v>#DIV/0!</v>
      </c>
      <c r="AE10" s="338">
        <v>0</v>
      </c>
      <c r="AF10" s="339"/>
      <c r="AG10" s="342"/>
      <c r="AH10" s="338">
        <f>SUM(AH115,AH150)</f>
        <v>0</v>
      </c>
      <c r="AI10" s="341" t="e">
        <f>SUM(AH10/AE10*100%)</f>
        <v>#DIV/0!</v>
      </c>
      <c r="AJ10" s="338">
        <v>10</v>
      </c>
      <c r="AK10" s="339"/>
      <c r="AL10" s="340"/>
      <c r="AM10" s="338">
        <f>SUM(AM115,AM150)</f>
        <v>0</v>
      </c>
      <c r="AN10" s="341">
        <f>SUM(AM10/AJ10*100%)</f>
        <v>0</v>
      </c>
      <c r="AO10" s="338">
        <v>500</v>
      </c>
      <c r="AP10" s="343"/>
      <c r="AQ10" s="344"/>
      <c r="AR10" s="338">
        <f>SUM(AR115,AR150)</f>
        <v>0</v>
      </c>
      <c r="AS10" s="341">
        <f>SUM(AR10/AO10*100%)</f>
        <v>0</v>
      </c>
      <c r="AT10" s="338">
        <f>SUM(AT115,AT150)</f>
        <v>0</v>
      </c>
      <c r="AU10" s="343"/>
      <c r="AV10" s="344"/>
      <c r="AW10" s="338">
        <f>SUM(AW115,AW150)</f>
        <v>0</v>
      </c>
      <c r="AX10" s="341" t="e">
        <f>SUM(AW10/AT10*100%)</f>
        <v>#DIV/0!</v>
      </c>
      <c r="AY10" s="338">
        <f t="shared" ref="AY10:AZ12" si="7">SUM(AY115,AY150)</f>
        <v>0</v>
      </c>
      <c r="AZ10" s="338">
        <f t="shared" si="7"/>
        <v>0</v>
      </c>
      <c r="BA10" s="338" t="e">
        <f>SUM(AZ10/AY10*100)</f>
        <v>#DIV/0!</v>
      </c>
      <c r="BB10" s="811"/>
      <c r="BC10" s="345">
        <f>SUM(H10,K10,N10,Q10,T10,W10,Z10,AE10,AJ10)</f>
        <v>10</v>
      </c>
      <c r="BD10" s="273">
        <f>SUM(H10,K10,N10,Q10,T10,W10)</f>
        <v>0</v>
      </c>
    </row>
    <row r="11" spans="1:56" ht="19.5" thickBot="1" x14ac:dyDescent="0.35">
      <c r="A11" s="808"/>
      <c r="B11" s="809"/>
      <c r="C11" s="810"/>
      <c r="D11" s="157" t="s">
        <v>7</v>
      </c>
      <c r="E11" s="332">
        <f>SUM(W11,AO11, AJ11)</f>
        <v>510</v>
      </c>
      <c r="F11" s="332">
        <f t="shared" si="0"/>
        <v>0</v>
      </c>
      <c r="G11" s="284">
        <f>SUM(F11/E11*100)</f>
        <v>0</v>
      </c>
      <c r="H11" s="346">
        <f t="shared" si="1"/>
        <v>0</v>
      </c>
      <c r="I11" s="346">
        <f t="shared" si="1"/>
        <v>0</v>
      </c>
      <c r="J11" s="347" t="e">
        <f>SUM(I11/H11*100%)</f>
        <v>#DIV/0!</v>
      </c>
      <c r="K11" s="346">
        <f t="shared" si="2"/>
        <v>0</v>
      </c>
      <c r="L11" s="346">
        <f t="shared" si="2"/>
        <v>0</v>
      </c>
      <c r="M11" s="335" t="e">
        <f>SUM(L11/K11*100%)</f>
        <v>#DIV/0!</v>
      </c>
      <c r="N11" s="346">
        <v>0</v>
      </c>
      <c r="O11" s="346">
        <f t="shared" si="3"/>
        <v>0</v>
      </c>
      <c r="P11" s="348" t="e">
        <f>SUM(O11/N11*100)</f>
        <v>#DIV/0!</v>
      </c>
      <c r="Q11" s="346">
        <f t="shared" si="4"/>
        <v>0</v>
      </c>
      <c r="R11" s="346">
        <f t="shared" si="4"/>
        <v>0</v>
      </c>
      <c r="S11" s="349" t="e">
        <f>SUM(R11/Q11*100)</f>
        <v>#DIV/0!</v>
      </c>
      <c r="T11" s="346">
        <f t="shared" si="5"/>
        <v>0</v>
      </c>
      <c r="U11" s="346">
        <f t="shared" si="5"/>
        <v>0</v>
      </c>
      <c r="V11" s="349" t="e">
        <f>SUM(U11/T11*100)</f>
        <v>#DIV/0!</v>
      </c>
      <c r="W11" s="650">
        <v>0</v>
      </c>
      <c r="X11" s="346">
        <f t="shared" si="6"/>
        <v>0</v>
      </c>
      <c r="Y11" s="349" t="e">
        <f>SUM(X11/W11*100)</f>
        <v>#DIV/0!</v>
      </c>
      <c r="Z11" s="350">
        <f>SUM(Z116,Z151)</f>
        <v>0</v>
      </c>
      <c r="AA11" s="351"/>
      <c r="AB11" s="352"/>
      <c r="AC11" s="350">
        <f>SUM(AC116,AC151)</f>
        <v>0</v>
      </c>
      <c r="AD11" s="341" t="e">
        <f>SUM(AC11/Z11*100%)</f>
        <v>#DIV/0!</v>
      </c>
      <c r="AE11" s="350">
        <v>0</v>
      </c>
      <c r="AF11" s="351"/>
      <c r="AG11" s="353"/>
      <c r="AH11" s="350">
        <f>SUM(AH116,AH151)</f>
        <v>0</v>
      </c>
      <c r="AI11" s="341" t="e">
        <f>SUM(AH11/AE11*100%)</f>
        <v>#DIV/0!</v>
      </c>
      <c r="AJ11" s="350">
        <v>10</v>
      </c>
      <c r="AK11" s="351"/>
      <c r="AL11" s="352"/>
      <c r="AM11" s="350">
        <f>SUM(AM116,AM151)</f>
        <v>0</v>
      </c>
      <c r="AN11" s="341">
        <f>SUM(AM11/AJ11*100%)</f>
        <v>0</v>
      </c>
      <c r="AO11" s="350">
        <v>500</v>
      </c>
      <c r="AP11" s="354"/>
      <c r="AQ11" s="355"/>
      <c r="AR11" s="350">
        <f>SUM(AR116,AR151)</f>
        <v>0</v>
      </c>
      <c r="AS11" s="356">
        <f>SUM(AR11/AO11*100%)</f>
        <v>0</v>
      </c>
      <c r="AT11" s="350">
        <f>SUM(AT116,AT151)</f>
        <v>0</v>
      </c>
      <c r="AU11" s="354"/>
      <c r="AV11" s="355"/>
      <c r="AW11" s="350">
        <f>SUM(AW116,AW151)</f>
        <v>0</v>
      </c>
      <c r="AX11" s="356" t="e">
        <f>SUM(AW11/AT11*100%)</f>
        <v>#DIV/0!</v>
      </c>
      <c r="AY11" s="350">
        <f t="shared" si="7"/>
        <v>0</v>
      </c>
      <c r="AZ11" s="350">
        <f t="shared" si="7"/>
        <v>0</v>
      </c>
      <c r="BA11" s="357" t="e">
        <f>SUM(AZ11/AY11*100)</f>
        <v>#DIV/0!</v>
      </c>
      <c r="BB11" s="800"/>
      <c r="BC11" s="358">
        <f t="shared" ref="BC11:BC12" si="8">SUM(H11,K11,N11,Q11,T11,W11,Z11,AE11,AJ11)</f>
        <v>10</v>
      </c>
      <c r="BD11" s="139">
        <f t="shared" ref="BD11:BD12" si="9">SUM(H11,K11,N11,Q11,T11,W11)</f>
        <v>0</v>
      </c>
    </row>
    <row r="12" spans="1:56" ht="37.5" x14ac:dyDescent="0.3">
      <c r="A12" s="808"/>
      <c r="B12" s="809"/>
      <c r="C12" s="810"/>
      <c r="D12" s="359" t="s">
        <v>310</v>
      </c>
      <c r="E12" s="332">
        <f t="shared" ref="E12" si="10">SUM(H12,K12,N12,Q12,T12,W12,Z12,AE12,AJ12,AO12,AT12,AY12)</f>
        <v>0</v>
      </c>
      <c r="F12" s="332">
        <f t="shared" si="0"/>
        <v>0</v>
      </c>
      <c r="G12" s="284" t="e">
        <f>SUM(F12/E12*100)</f>
        <v>#DIV/0!</v>
      </c>
      <c r="H12" s="346">
        <f t="shared" si="1"/>
        <v>0</v>
      </c>
      <c r="I12" s="346">
        <f t="shared" si="1"/>
        <v>0</v>
      </c>
      <c r="J12" s="347" t="e">
        <f>SUM(I12/H12*100%)</f>
        <v>#DIV/0!</v>
      </c>
      <c r="K12" s="346">
        <f t="shared" si="2"/>
        <v>0</v>
      </c>
      <c r="L12" s="346">
        <f t="shared" si="2"/>
        <v>0</v>
      </c>
      <c r="M12" s="335" t="e">
        <f>SUM(L12/K12*100%)</f>
        <v>#DIV/0!</v>
      </c>
      <c r="N12" s="346">
        <f t="shared" si="3"/>
        <v>0</v>
      </c>
      <c r="O12" s="346">
        <f t="shared" si="3"/>
        <v>0</v>
      </c>
      <c r="P12" s="360" t="e">
        <f>SUM(O12/N12*100)</f>
        <v>#DIV/0!</v>
      </c>
      <c r="Q12" s="346">
        <f t="shared" si="4"/>
        <v>0</v>
      </c>
      <c r="R12" s="346">
        <f t="shared" si="4"/>
        <v>0</v>
      </c>
      <c r="S12" s="360" t="e">
        <f>SUM(R12/Q12*100)</f>
        <v>#DIV/0!</v>
      </c>
      <c r="T12" s="346">
        <f t="shared" si="5"/>
        <v>0</v>
      </c>
      <c r="U12" s="346">
        <f t="shared" si="5"/>
        <v>0</v>
      </c>
      <c r="V12" s="348" t="e">
        <f>SUM(U12/T12*100)</f>
        <v>#DIV/0!</v>
      </c>
      <c r="W12" s="650">
        <f t="shared" si="6"/>
        <v>0</v>
      </c>
      <c r="X12" s="346">
        <f t="shared" si="6"/>
        <v>0</v>
      </c>
      <c r="Y12" s="349" t="e">
        <f>SUM(X12/W12*100)</f>
        <v>#DIV/0!</v>
      </c>
      <c r="Z12" s="350">
        <f>SUM(Z117,Z152)</f>
        <v>0</v>
      </c>
      <c r="AA12" s="351"/>
      <c r="AB12" s="352"/>
      <c r="AC12" s="350">
        <f>SUM(AC117,AC152)</f>
        <v>0</v>
      </c>
      <c r="AD12" s="341" t="e">
        <f>SUM(AC12/Z12*100%)</f>
        <v>#DIV/0!</v>
      </c>
      <c r="AE12" s="350">
        <f>SUM(AE117,AE152)</f>
        <v>0</v>
      </c>
      <c r="AF12" s="351"/>
      <c r="AG12" s="353"/>
      <c r="AH12" s="350">
        <f>SUM(AH117,AH152)</f>
        <v>0</v>
      </c>
      <c r="AI12" s="341" t="e">
        <f>SUM(AH12/AE12*100%)</f>
        <v>#DIV/0!</v>
      </c>
      <c r="AJ12" s="350">
        <f>SUM(AJ117,AJ152)</f>
        <v>0</v>
      </c>
      <c r="AK12" s="351"/>
      <c r="AL12" s="352"/>
      <c r="AM12" s="350">
        <f>SUM(AM117,AM152)</f>
        <v>0</v>
      </c>
      <c r="AN12" s="341" t="e">
        <f>SUM(AM12/AJ12*100%)</f>
        <v>#DIV/0!</v>
      </c>
      <c r="AO12" s="350">
        <f>SUM(AO117,AO152)</f>
        <v>0</v>
      </c>
      <c r="AP12" s="354"/>
      <c r="AQ12" s="355"/>
      <c r="AR12" s="350">
        <f>SUM(AR117,AR152)</f>
        <v>0</v>
      </c>
      <c r="AS12" s="356" t="e">
        <f>SUM(AR12/AO12*100%)</f>
        <v>#DIV/0!</v>
      </c>
      <c r="AT12" s="350">
        <f>SUM(AT117,AT152)</f>
        <v>0</v>
      </c>
      <c r="AU12" s="354"/>
      <c r="AV12" s="355"/>
      <c r="AW12" s="350">
        <f>SUM(AW117,AW152)</f>
        <v>0</v>
      </c>
      <c r="AX12" s="356" t="e">
        <f>SUM(AW12/AT12*100%)</f>
        <v>#DIV/0!</v>
      </c>
      <c r="AY12" s="350">
        <f t="shared" si="7"/>
        <v>0</v>
      </c>
      <c r="AZ12" s="350">
        <f t="shared" si="7"/>
        <v>0</v>
      </c>
      <c r="BA12" s="357" t="e">
        <f>SUM(AZ12/AY12*100)</f>
        <v>#DIV/0!</v>
      </c>
      <c r="BB12" s="800"/>
      <c r="BC12" s="358">
        <f t="shared" si="8"/>
        <v>0</v>
      </c>
      <c r="BD12" s="139">
        <f t="shared" si="9"/>
        <v>0</v>
      </c>
    </row>
    <row r="13" spans="1:56" ht="30.75" customHeight="1" x14ac:dyDescent="0.3">
      <c r="A13" s="776" t="s">
        <v>370</v>
      </c>
      <c r="B13" s="777"/>
      <c r="C13" s="778"/>
      <c r="D13" s="212" t="s">
        <v>5</v>
      </c>
      <c r="E13" s="274">
        <f>SUM(AO13,W13, AJ13)</f>
        <v>510</v>
      </c>
      <c r="F13" s="285"/>
      <c r="G13" s="286"/>
      <c r="H13" s="214"/>
      <c r="I13" s="213"/>
      <c r="J13" s="215"/>
      <c r="K13" s="213"/>
      <c r="L13" s="216"/>
      <c r="M13" s="215"/>
      <c r="N13" s="213"/>
      <c r="O13" s="213"/>
      <c r="P13" s="215"/>
      <c r="Q13" s="213"/>
      <c r="R13" s="213"/>
      <c r="S13" s="215"/>
      <c r="T13" s="213"/>
      <c r="U13" s="213"/>
      <c r="V13" s="215"/>
      <c r="W13" s="651">
        <v>0</v>
      </c>
      <c r="X13" s="213"/>
      <c r="Y13" s="215"/>
      <c r="Z13" s="213"/>
      <c r="AA13" s="217"/>
      <c r="AB13" s="218"/>
      <c r="AC13" s="219"/>
      <c r="AD13" s="215"/>
      <c r="AE13" s="216"/>
      <c r="AF13" s="217"/>
      <c r="AG13" s="219"/>
      <c r="AH13" s="215"/>
      <c r="AI13" s="215"/>
      <c r="AJ13" s="216">
        <v>10</v>
      </c>
      <c r="AK13" s="217"/>
      <c r="AL13" s="218"/>
      <c r="AM13" s="215"/>
      <c r="AN13" s="215"/>
      <c r="AO13" s="220">
        <v>500</v>
      </c>
      <c r="AP13" s="217"/>
      <c r="AQ13" s="218"/>
      <c r="AR13" s="215"/>
      <c r="AS13" s="215"/>
      <c r="AT13" s="220"/>
      <c r="AU13" s="221"/>
      <c r="AV13" s="222"/>
      <c r="AW13" s="215"/>
      <c r="AX13" s="215"/>
      <c r="AY13" s="223"/>
      <c r="AZ13" s="215"/>
      <c r="BA13" s="215"/>
      <c r="BB13" s="224"/>
      <c r="BC13" s="94"/>
      <c r="BD13" s="94"/>
    </row>
    <row r="14" spans="1:56" ht="30.75" customHeight="1" x14ac:dyDescent="0.3">
      <c r="A14" s="779"/>
      <c r="B14" s="780"/>
      <c r="C14" s="781"/>
      <c r="D14" s="225" t="s">
        <v>1</v>
      </c>
      <c r="E14" s="311"/>
      <c r="F14" s="287"/>
      <c r="G14" s="288"/>
      <c r="H14" s="226"/>
      <c r="I14" s="227"/>
      <c r="J14" s="227"/>
      <c r="K14" s="227"/>
      <c r="L14" s="228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652"/>
      <c r="X14" s="227"/>
      <c r="Y14" s="227"/>
      <c r="Z14" s="227"/>
      <c r="AA14" s="229"/>
      <c r="AB14" s="230"/>
      <c r="AC14" s="231"/>
      <c r="AD14" s="227"/>
      <c r="AE14" s="228"/>
      <c r="AF14" s="229"/>
      <c r="AG14" s="231"/>
      <c r="AH14" s="227"/>
      <c r="AI14" s="227"/>
      <c r="AJ14" s="228"/>
      <c r="AK14" s="229"/>
      <c r="AL14" s="230"/>
      <c r="AM14" s="227"/>
      <c r="AN14" s="227"/>
      <c r="AO14" s="232"/>
      <c r="AP14" s="229"/>
      <c r="AQ14" s="230"/>
      <c r="AR14" s="227"/>
      <c r="AS14" s="227"/>
      <c r="AT14" s="232"/>
      <c r="AU14" s="233"/>
      <c r="AV14" s="233"/>
      <c r="AW14" s="227"/>
      <c r="AX14" s="227"/>
      <c r="AY14" s="230"/>
      <c r="AZ14" s="227"/>
      <c r="BA14" s="227"/>
      <c r="BB14" s="224"/>
      <c r="BC14" s="94"/>
      <c r="BD14" s="94"/>
    </row>
    <row r="15" spans="1:56" ht="30.75" customHeight="1" x14ac:dyDescent="0.3">
      <c r="A15" s="779"/>
      <c r="B15" s="780"/>
      <c r="C15" s="781"/>
      <c r="D15" s="234" t="s">
        <v>253</v>
      </c>
      <c r="E15" s="312"/>
      <c r="F15" s="289"/>
      <c r="G15" s="290"/>
      <c r="H15" s="237"/>
      <c r="I15" s="238"/>
      <c r="J15" s="239"/>
      <c r="K15" s="238"/>
      <c r="L15" s="240"/>
      <c r="M15" s="239"/>
      <c r="N15" s="238"/>
      <c r="O15" s="238"/>
      <c r="P15" s="239"/>
      <c r="Q15" s="238"/>
      <c r="R15" s="238"/>
      <c r="S15" s="239"/>
      <c r="T15" s="238"/>
      <c r="U15" s="238"/>
      <c r="V15" s="239"/>
      <c r="W15" s="653"/>
      <c r="X15" s="238"/>
      <c r="Y15" s="239"/>
      <c r="Z15" s="238"/>
      <c r="AA15" s="241"/>
      <c r="AB15" s="242"/>
      <c r="AC15" s="243"/>
      <c r="AD15" s="239"/>
      <c r="AE15" s="240"/>
      <c r="AF15" s="241"/>
      <c r="AG15" s="243"/>
      <c r="AH15" s="239"/>
      <c r="AI15" s="239"/>
      <c r="AJ15" s="240"/>
      <c r="AK15" s="241"/>
      <c r="AL15" s="242"/>
      <c r="AM15" s="239"/>
      <c r="AN15" s="239"/>
      <c r="AO15" s="244"/>
      <c r="AP15" s="241"/>
      <c r="AQ15" s="242"/>
      <c r="AR15" s="239"/>
      <c r="AS15" s="239"/>
      <c r="AT15" s="244"/>
      <c r="AU15" s="241"/>
      <c r="AV15" s="245"/>
      <c r="AW15" s="239"/>
      <c r="AX15" s="239"/>
      <c r="AY15" s="246"/>
      <c r="AZ15" s="239"/>
      <c r="BA15" s="239"/>
      <c r="BB15" s="224"/>
      <c r="BC15" s="94"/>
      <c r="BD15" s="94"/>
    </row>
    <row r="16" spans="1:56" ht="30.75" customHeight="1" x14ac:dyDescent="0.3">
      <c r="A16" s="779"/>
      <c r="B16" s="780"/>
      <c r="C16" s="781"/>
      <c r="D16" s="247" t="s">
        <v>7</v>
      </c>
      <c r="E16" s="312">
        <f>SUM(AO16,W16, AJ16)</f>
        <v>510</v>
      </c>
      <c r="F16" s="289"/>
      <c r="G16" s="290"/>
      <c r="H16" s="248"/>
      <c r="I16" s="236"/>
      <c r="J16" s="249"/>
      <c r="K16" s="236"/>
      <c r="L16" s="235"/>
      <c r="M16" s="249"/>
      <c r="N16" s="236"/>
      <c r="O16" s="236"/>
      <c r="P16" s="249"/>
      <c r="Q16" s="236"/>
      <c r="R16" s="236"/>
      <c r="S16" s="249"/>
      <c r="T16" s="236"/>
      <c r="U16" s="236"/>
      <c r="V16" s="249"/>
      <c r="W16" s="654">
        <v>0</v>
      </c>
      <c r="X16" s="236"/>
      <c r="Y16" s="249"/>
      <c r="Z16" s="236"/>
      <c r="AA16" s="250"/>
      <c r="AB16" s="251"/>
      <c r="AC16" s="252"/>
      <c r="AD16" s="249"/>
      <c r="AE16" s="235">
        <v>0</v>
      </c>
      <c r="AF16" s="250"/>
      <c r="AG16" s="252"/>
      <c r="AH16" s="249"/>
      <c r="AI16" s="249"/>
      <c r="AJ16" s="235">
        <v>10</v>
      </c>
      <c r="AK16" s="250"/>
      <c r="AL16" s="251"/>
      <c r="AM16" s="249"/>
      <c r="AN16" s="249"/>
      <c r="AO16" s="253">
        <v>500</v>
      </c>
      <c r="AP16" s="250"/>
      <c r="AQ16" s="251"/>
      <c r="AR16" s="249"/>
      <c r="AS16" s="249"/>
      <c r="AT16" s="253"/>
      <c r="AU16" s="254"/>
      <c r="AV16" s="255"/>
      <c r="AW16" s="249"/>
      <c r="AX16" s="249"/>
      <c r="AY16" s="256"/>
      <c r="AZ16" s="249"/>
      <c r="BA16" s="249"/>
      <c r="BB16" s="224"/>
      <c r="BC16" s="94"/>
      <c r="BD16" s="94"/>
    </row>
    <row r="17" spans="1:56" ht="30.75" customHeight="1" x14ac:dyDescent="0.3">
      <c r="A17" s="779"/>
      <c r="B17" s="782"/>
      <c r="C17" s="781"/>
      <c r="D17" s="257" t="s">
        <v>310</v>
      </c>
      <c r="E17" s="312"/>
      <c r="F17" s="289"/>
      <c r="G17" s="290"/>
      <c r="H17" s="248"/>
      <c r="I17" s="236"/>
      <c r="J17" s="249"/>
      <c r="K17" s="236"/>
      <c r="L17" s="235"/>
      <c r="M17" s="249"/>
      <c r="N17" s="236"/>
      <c r="O17" s="236"/>
      <c r="P17" s="249"/>
      <c r="Q17" s="236"/>
      <c r="R17" s="236"/>
      <c r="S17" s="249"/>
      <c r="T17" s="236"/>
      <c r="U17" s="236"/>
      <c r="V17" s="249"/>
      <c r="W17" s="654"/>
      <c r="X17" s="236"/>
      <c r="Y17" s="249"/>
      <c r="Z17" s="236"/>
      <c r="AA17" s="250"/>
      <c r="AB17" s="251"/>
      <c r="AC17" s="252"/>
      <c r="AD17" s="249"/>
      <c r="AE17" s="235"/>
      <c r="AF17" s="250"/>
      <c r="AG17" s="252"/>
      <c r="AH17" s="249"/>
      <c r="AI17" s="249"/>
      <c r="AJ17" s="235"/>
      <c r="AK17" s="250"/>
      <c r="AL17" s="251"/>
      <c r="AM17" s="249"/>
      <c r="AN17" s="249"/>
      <c r="AO17" s="253"/>
      <c r="AP17" s="250"/>
      <c r="AQ17" s="251"/>
      <c r="AR17" s="249"/>
      <c r="AS17" s="249"/>
      <c r="AT17" s="253"/>
      <c r="AU17" s="254"/>
      <c r="AV17" s="255"/>
      <c r="AW17" s="249"/>
      <c r="AX17" s="249"/>
      <c r="AY17" s="254"/>
      <c r="AZ17" s="249"/>
      <c r="BA17" s="249"/>
      <c r="BB17" s="224"/>
      <c r="BC17" s="94"/>
      <c r="BD17" s="94"/>
    </row>
    <row r="18" spans="1:56" ht="30.75" customHeight="1" x14ac:dyDescent="0.3">
      <c r="A18" s="729" t="s">
        <v>290</v>
      </c>
      <c r="B18" s="730"/>
      <c r="C18" s="731"/>
      <c r="D18" s="158" t="s">
        <v>5</v>
      </c>
      <c r="E18" s="274"/>
      <c r="F18" s="274"/>
      <c r="G18" s="275"/>
      <c r="H18" s="361"/>
      <c r="I18" s="362"/>
      <c r="J18" s="363"/>
      <c r="K18" s="362"/>
      <c r="L18" s="364"/>
      <c r="M18" s="365"/>
      <c r="N18" s="362"/>
      <c r="O18" s="362"/>
      <c r="P18" s="365"/>
      <c r="Q18" s="362"/>
      <c r="R18" s="362"/>
      <c r="S18" s="365"/>
      <c r="T18" s="362"/>
      <c r="U18" s="362"/>
      <c r="V18" s="365"/>
      <c r="W18" s="655"/>
      <c r="X18" s="362"/>
      <c r="Y18" s="365"/>
      <c r="Z18" s="362"/>
      <c r="AA18" s="366"/>
      <c r="AB18" s="367"/>
      <c r="AC18" s="368"/>
      <c r="AD18" s="365"/>
      <c r="AE18" s="364"/>
      <c r="AF18" s="366"/>
      <c r="AG18" s="368"/>
      <c r="AH18" s="365"/>
      <c r="AI18" s="365"/>
      <c r="AJ18" s="364"/>
      <c r="AK18" s="366"/>
      <c r="AL18" s="367"/>
      <c r="AM18" s="365"/>
      <c r="AN18" s="369"/>
      <c r="AO18" s="362"/>
      <c r="AP18" s="362"/>
      <c r="AQ18" s="365"/>
      <c r="AR18" s="365"/>
      <c r="AS18" s="365"/>
      <c r="AT18" s="362"/>
      <c r="AU18" s="362"/>
      <c r="AV18" s="365"/>
      <c r="AW18" s="365"/>
      <c r="AX18" s="365"/>
      <c r="AY18" s="362"/>
      <c r="AZ18" s="365"/>
      <c r="BA18" s="365"/>
      <c r="BB18" s="799"/>
    </row>
    <row r="19" spans="1:56" ht="30.75" customHeight="1" x14ac:dyDescent="0.3">
      <c r="A19" s="732"/>
      <c r="B19" s="733"/>
      <c r="C19" s="734"/>
      <c r="D19" s="370" t="s">
        <v>7</v>
      </c>
      <c r="E19" s="291"/>
      <c r="F19" s="291"/>
      <c r="G19" s="292"/>
      <c r="H19" s="371"/>
      <c r="I19" s="372"/>
      <c r="J19" s="373"/>
      <c r="K19" s="372"/>
      <c r="L19" s="374"/>
      <c r="M19" s="375"/>
      <c r="N19" s="372"/>
      <c r="O19" s="372"/>
      <c r="P19" s="375"/>
      <c r="Q19" s="372"/>
      <c r="R19" s="372"/>
      <c r="S19" s="375"/>
      <c r="T19" s="372"/>
      <c r="U19" s="372"/>
      <c r="V19" s="375"/>
      <c r="W19" s="656"/>
      <c r="X19" s="372"/>
      <c r="Y19" s="375"/>
      <c r="Z19" s="372"/>
      <c r="AA19" s="351"/>
      <c r="AB19" s="352"/>
      <c r="AC19" s="353"/>
      <c r="AD19" s="375"/>
      <c r="AE19" s="374"/>
      <c r="AF19" s="351"/>
      <c r="AG19" s="353"/>
      <c r="AH19" s="375"/>
      <c r="AI19" s="375"/>
      <c r="AJ19" s="374"/>
      <c r="AK19" s="351"/>
      <c r="AL19" s="352"/>
      <c r="AM19" s="375"/>
      <c r="AN19" s="376"/>
      <c r="AO19" s="354"/>
      <c r="AP19" s="354"/>
      <c r="AQ19" s="355"/>
      <c r="AR19" s="355"/>
      <c r="AS19" s="355"/>
      <c r="AT19" s="354"/>
      <c r="AU19" s="354"/>
      <c r="AV19" s="355"/>
      <c r="AW19" s="355"/>
      <c r="AX19" s="355"/>
      <c r="AY19" s="354"/>
      <c r="AZ19" s="355"/>
      <c r="BA19" s="355"/>
      <c r="BB19" s="800"/>
    </row>
    <row r="20" spans="1:56" ht="30.75" customHeight="1" x14ac:dyDescent="0.3">
      <c r="A20" s="812"/>
      <c r="B20" s="813"/>
      <c r="C20" s="814"/>
      <c r="D20" s="359" t="s">
        <v>310</v>
      </c>
      <c r="E20" s="291"/>
      <c r="F20" s="291"/>
      <c r="G20" s="292"/>
      <c r="H20" s="371"/>
      <c r="I20" s="372"/>
      <c r="J20" s="373"/>
      <c r="K20" s="372"/>
      <c r="L20" s="374"/>
      <c r="M20" s="375"/>
      <c r="N20" s="372"/>
      <c r="O20" s="372"/>
      <c r="P20" s="375"/>
      <c r="Q20" s="372"/>
      <c r="R20" s="372"/>
      <c r="S20" s="375"/>
      <c r="T20" s="372"/>
      <c r="U20" s="372"/>
      <c r="V20" s="375"/>
      <c r="W20" s="656"/>
      <c r="X20" s="372"/>
      <c r="Y20" s="375"/>
      <c r="Z20" s="372"/>
      <c r="AA20" s="351"/>
      <c r="AB20" s="353"/>
      <c r="AC20" s="355"/>
      <c r="AD20" s="355"/>
      <c r="AE20" s="354"/>
      <c r="AF20" s="354"/>
      <c r="AG20" s="355"/>
      <c r="AH20" s="355"/>
      <c r="AI20" s="355"/>
      <c r="AJ20" s="354"/>
      <c r="AK20" s="354"/>
      <c r="AL20" s="355"/>
      <c r="AM20" s="355"/>
      <c r="AN20" s="355"/>
      <c r="AO20" s="354"/>
      <c r="AP20" s="354"/>
      <c r="AQ20" s="355"/>
      <c r="AR20" s="355"/>
      <c r="AS20" s="355"/>
      <c r="AT20" s="354"/>
      <c r="AU20" s="354"/>
      <c r="AV20" s="355"/>
      <c r="AW20" s="355"/>
      <c r="AX20" s="355"/>
      <c r="AY20" s="354"/>
      <c r="AZ20" s="355"/>
      <c r="BA20" s="355"/>
      <c r="BB20" s="800"/>
    </row>
    <row r="21" spans="1:56" ht="30.75" customHeight="1" x14ac:dyDescent="0.3">
      <c r="A21" s="729" t="s">
        <v>292</v>
      </c>
      <c r="B21" s="730"/>
      <c r="C21" s="731"/>
      <c r="D21" s="158" t="s">
        <v>5</v>
      </c>
      <c r="E21" s="274">
        <f>SUM(AO21,W21,AJ21)</f>
        <v>510</v>
      </c>
      <c r="F21" s="275"/>
      <c r="G21" s="293"/>
      <c r="H21" s="377"/>
      <c r="I21" s="361"/>
      <c r="J21" s="347"/>
      <c r="K21" s="361"/>
      <c r="L21" s="361"/>
      <c r="M21" s="347"/>
      <c r="N21" s="361"/>
      <c r="O21" s="361"/>
      <c r="P21" s="347"/>
      <c r="Q21" s="362"/>
      <c r="R21" s="362"/>
      <c r="S21" s="357"/>
      <c r="T21" s="362"/>
      <c r="U21" s="362"/>
      <c r="V21" s="357"/>
      <c r="W21" s="655">
        <v>0</v>
      </c>
      <c r="X21" s="362"/>
      <c r="Y21" s="357"/>
      <c r="Z21" s="362"/>
      <c r="AA21" s="362"/>
      <c r="AB21" s="361"/>
      <c r="AC21" s="362"/>
      <c r="AD21" s="356"/>
      <c r="AE21" s="362"/>
      <c r="AF21" s="362"/>
      <c r="AG21" s="362"/>
      <c r="AH21" s="362"/>
      <c r="AI21" s="356"/>
      <c r="AJ21" s="362">
        <v>10</v>
      </c>
      <c r="AK21" s="362"/>
      <c r="AL21" s="362"/>
      <c r="AM21" s="362"/>
      <c r="AN21" s="356"/>
      <c r="AO21" s="362">
        <v>500</v>
      </c>
      <c r="AP21" s="362"/>
      <c r="AQ21" s="365"/>
      <c r="AR21" s="362"/>
      <c r="AS21" s="356"/>
      <c r="AT21" s="362"/>
      <c r="AU21" s="362"/>
      <c r="AV21" s="365"/>
      <c r="AW21" s="362"/>
      <c r="AX21" s="356"/>
      <c r="AY21" s="362"/>
      <c r="AZ21" s="362"/>
      <c r="BA21" s="357"/>
      <c r="BB21" s="800"/>
    </row>
    <row r="22" spans="1:56" x14ac:dyDescent="0.3">
      <c r="A22" s="732"/>
      <c r="B22" s="733"/>
      <c r="C22" s="734"/>
      <c r="D22" s="370" t="s">
        <v>7</v>
      </c>
      <c r="E22" s="274">
        <f>SUM(AO22,W22,AJ22)</f>
        <v>510</v>
      </c>
      <c r="F22" s="275"/>
      <c r="G22" s="293"/>
      <c r="H22" s="377"/>
      <c r="I22" s="361"/>
      <c r="J22" s="347"/>
      <c r="K22" s="361"/>
      <c r="L22" s="361"/>
      <c r="M22" s="347"/>
      <c r="N22" s="361"/>
      <c r="O22" s="361"/>
      <c r="P22" s="347"/>
      <c r="Q22" s="362"/>
      <c r="R22" s="362"/>
      <c r="S22" s="357"/>
      <c r="T22" s="362"/>
      <c r="U22" s="362"/>
      <c r="V22" s="357"/>
      <c r="W22" s="655">
        <v>0</v>
      </c>
      <c r="X22" s="362"/>
      <c r="Y22" s="357"/>
      <c r="Z22" s="362"/>
      <c r="AA22" s="362"/>
      <c r="AB22" s="361"/>
      <c r="AC22" s="362"/>
      <c r="AD22" s="356"/>
      <c r="AE22" s="362"/>
      <c r="AF22" s="362"/>
      <c r="AG22" s="362"/>
      <c r="AH22" s="362"/>
      <c r="AI22" s="356"/>
      <c r="AJ22" s="362">
        <v>10</v>
      </c>
      <c r="AK22" s="362"/>
      <c r="AL22" s="362"/>
      <c r="AM22" s="362"/>
      <c r="AN22" s="356"/>
      <c r="AO22" s="362">
        <v>500</v>
      </c>
      <c r="AP22" s="354"/>
      <c r="AQ22" s="355"/>
      <c r="AR22" s="362"/>
      <c r="AS22" s="356"/>
      <c r="AT22" s="362"/>
      <c r="AU22" s="354"/>
      <c r="AV22" s="355"/>
      <c r="AW22" s="362"/>
      <c r="AX22" s="356"/>
      <c r="AY22" s="362"/>
      <c r="AZ22" s="362"/>
      <c r="BA22" s="357"/>
      <c r="BB22" s="800"/>
    </row>
    <row r="23" spans="1:56" ht="37.5" x14ac:dyDescent="0.3">
      <c r="A23" s="732"/>
      <c r="B23" s="733"/>
      <c r="C23" s="734"/>
      <c r="D23" s="359" t="s">
        <v>310</v>
      </c>
      <c r="E23" s="274"/>
      <c r="F23" s="275"/>
      <c r="G23" s="293"/>
      <c r="H23" s="377"/>
      <c r="I23" s="372"/>
      <c r="J23" s="347"/>
      <c r="K23" s="361"/>
      <c r="L23" s="361"/>
      <c r="M23" s="347"/>
      <c r="N23" s="361"/>
      <c r="O23" s="361"/>
      <c r="P23" s="347"/>
      <c r="Q23" s="362"/>
      <c r="R23" s="362"/>
      <c r="S23" s="378"/>
      <c r="T23" s="362"/>
      <c r="U23" s="362"/>
      <c r="V23" s="378"/>
      <c r="W23" s="655"/>
      <c r="X23" s="362"/>
      <c r="Y23" s="378"/>
      <c r="Z23" s="362"/>
      <c r="AA23" s="362"/>
      <c r="AB23" s="362"/>
      <c r="AC23" s="362"/>
      <c r="AD23" s="341"/>
      <c r="AE23" s="362"/>
      <c r="AF23" s="362"/>
      <c r="AG23" s="362"/>
      <c r="AH23" s="362"/>
      <c r="AI23" s="341"/>
      <c r="AJ23" s="362"/>
      <c r="AK23" s="362"/>
      <c r="AL23" s="362"/>
      <c r="AM23" s="362"/>
      <c r="AN23" s="341"/>
      <c r="AO23" s="362"/>
      <c r="AP23" s="354"/>
      <c r="AQ23" s="355"/>
      <c r="AR23" s="362"/>
      <c r="AS23" s="356"/>
      <c r="AT23" s="362"/>
      <c r="AU23" s="354"/>
      <c r="AV23" s="355"/>
      <c r="AW23" s="362"/>
      <c r="AX23" s="356"/>
      <c r="AY23" s="362"/>
      <c r="AZ23" s="362"/>
      <c r="BA23" s="357"/>
      <c r="BB23" s="800"/>
    </row>
    <row r="24" spans="1:56" ht="24.75" customHeight="1" x14ac:dyDescent="0.3">
      <c r="A24" s="729" t="s">
        <v>291</v>
      </c>
      <c r="B24" s="730"/>
      <c r="C24" s="731"/>
      <c r="D24" s="158" t="s">
        <v>5</v>
      </c>
      <c r="E24" s="379">
        <f>SUM(H24,K24,N24,Q24,T24,W24,Z24,AE24,AJ24,AO24,AT24,AY24)</f>
        <v>0</v>
      </c>
      <c r="F24" s="379">
        <f>SUM(I24,L24,O24,R24,U24,X24,AC24,AH24,AM24,AR24,AW24,AZ24)</f>
        <v>0</v>
      </c>
      <c r="G24" s="283" t="e">
        <f>SUM(F24/E24*100)</f>
        <v>#DIV/0!</v>
      </c>
      <c r="H24" s="361">
        <f t="shared" ref="H24:I26" si="11">SUM(H10)</f>
        <v>0</v>
      </c>
      <c r="I24" s="361">
        <f t="shared" si="11"/>
        <v>0</v>
      </c>
      <c r="J24" s="347" t="e">
        <f>SUM(I24/H24*100%)</f>
        <v>#DIV/0!</v>
      </c>
      <c r="K24" s="361">
        <f t="shared" ref="K24:L26" si="12">SUM(K10)</f>
        <v>0</v>
      </c>
      <c r="L24" s="361">
        <f t="shared" si="12"/>
        <v>0</v>
      </c>
      <c r="M24" s="347" t="e">
        <f>SUM(L24/K24*100%)</f>
        <v>#DIV/0!</v>
      </c>
      <c r="N24" s="361">
        <f t="shared" ref="N24:O26" si="13">SUM(N10)</f>
        <v>0</v>
      </c>
      <c r="O24" s="361">
        <f t="shared" si="13"/>
        <v>0</v>
      </c>
      <c r="P24" s="347" t="e">
        <f>SUM(O24/N24*100%)</f>
        <v>#DIV/0!</v>
      </c>
      <c r="Q24" s="362">
        <f t="shared" ref="Q24:R26" si="14">SUM(Q10)</f>
        <v>0</v>
      </c>
      <c r="R24" s="362">
        <f t="shared" si="14"/>
        <v>0</v>
      </c>
      <c r="S24" s="357" t="e">
        <f>SUM(R24/Q24*100)</f>
        <v>#DIV/0!</v>
      </c>
      <c r="T24" s="362">
        <f t="shared" ref="T24:U26" si="15">SUM(T10)</f>
        <v>0</v>
      </c>
      <c r="U24" s="362">
        <f t="shared" si="15"/>
        <v>0</v>
      </c>
      <c r="V24" s="357" t="e">
        <f>SUM(U24/T24*100)</f>
        <v>#DIV/0!</v>
      </c>
      <c r="W24" s="655">
        <v>0</v>
      </c>
      <c r="X24" s="362">
        <f>SUM(X10)</f>
        <v>0</v>
      </c>
      <c r="Y24" s="357" t="e">
        <f>SUM(X24/W24*100)</f>
        <v>#DIV/0!</v>
      </c>
      <c r="Z24" s="362">
        <f>SUM(Z10)</f>
        <v>0</v>
      </c>
      <c r="AA24" s="362"/>
      <c r="AB24" s="362"/>
      <c r="AC24" s="362">
        <f>SUM(AC10)</f>
        <v>0</v>
      </c>
      <c r="AD24" s="341" t="e">
        <f>SUM(AC24/Z24*100%)</f>
        <v>#DIV/0!</v>
      </c>
      <c r="AE24" s="362">
        <f>SUM(AE10)</f>
        <v>0</v>
      </c>
      <c r="AF24" s="362"/>
      <c r="AG24" s="362"/>
      <c r="AH24" s="362">
        <f>SUM(AH10)</f>
        <v>0</v>
      </c>
      <c r="AI24" s="341" t="e">
        <f>SUM(AH24/AE24*100%)</f>
        <v>#DIV/0!</v>
      </c>
      <c r="AJ24" s="362">
        <v>0</v>
      </c>
      <c r="AK24" s="362"/>
      <c r="AL24" s="362"/>
      <c r="AM24" s="362">
        <f>SUM(AM10)</f>
        <v>0</v>
      </c>
      <c r="AN24" s="341" t="e">
        <f>SUM(AM24/AJ24*100%)</f>
        <v>#DIV/0!</v>
      </c>
      <c r="AO24" s="362">
        <v>0</v>
      </c>
      <c r="AP24" s="362"/>
      <c r="AQ24" s="365"/>
      <c r="AR24" s="362">
        <f>SUM(AR10)</f>
        <v>0</v>
      </c>
      <c r="AS24" s="356" t="e">
        <f>SUM(AR24/AO24*100%)</f>
        <v>#DIV/0!</v>
      </c>
      <c r="AT24" s="362">
        <f>SUM(AT10)</f>
        <v>0</v>
      </c>
      <c r="AU24" s="362"/>
      <c r="AV24" s="365"/>
      <c r="AW24" s="362">
        <f>SUM(AW10)</f>
        <v>0</v>
      </c>
      <c r="AX24" s="356" t="e">
        <f>SUM(AW24/AT24*100%)</f>
        <v>#DIV/0!</v>
      </c>
      <c r="AY24" s="362">
        <f t="shared" ref="AY24:AZ26" si="16">SUM(AY10)</f>
        <v>0</v>
      </c>
      <c r="AZ24" s="362">
        <f t="shared" si="16"/>
        <v>0</v>
      </c>
      <c r="BA24" s="357" t="e">
        <f>SUM(AZ24/AY24*100)</f>
        <v>#DIV/0!</v>
      </c>
      <c r="BB24" s="801"/>
    </row>
    <row r="25" spans="1:56" ht="24.75" customHeight="1" x14ac:dyDescent="0.3">
      <c r="A25" s="732"/>
      <c r="B25" s="733"/>
      <c r="C25" s="734"/>
      <c r="D25" s="370" t="s">
        <v>7</v>
      </c>
      <c r="E25" s="332">
        <f t="shared" ref="E25:E26" si="17">SUM(H25,K25,N25,Q25,T25,W25,Z25,AE25,AJ25,AO25,AT25,AY25)</f>
        <v>0</v>
      </c>
      <c r="F25" s="332">
        <f t="shared" ref="F25:F26" si="18">SUM(I25,L25,O25,R25,U25,X25,AC25,AH25,AM25,AR25,AW25,AZ25)</f>
        <v>0</v>
      </c>
      <c r="G25" s="284" t="e">
        <f>SUM(F25/E25*100)</f>
        <v>#DIV/0!</v>
      </c>
      <c r="H25" s="361">
        <f t="shared" si="11"/>
        <v>0</v>
      </c>
      <c r="I25" s="361">
        <f t="shared" si="11"/>
        <v>0</v>
      </c>
      <c r="J25" s="347" t="e">
        <f>SUM(I25/H25*100%)</f>
        <v>#DIV/0!</v>
      </c>
      <c r="K25" s="361">
        <f t="shared" si="12"/>
        <v>0</v>
      </c>
      <c r="L25" s="361">
        <f t="shared" si="12"/>
        <v>0</v>
      </c>
      <c r="M25" s="347" t="e">
        <f>SUM(L25/K25*100%)</f>
        <v>#DIV/0!</v>
      </c>
      <c r="N25" s="361">
        <f t="shared" si="13"/>
        <v>0</v>
      </c>
      <c r="O25" s="361">
        <f t="shared" si="13"/>
        <v>0</v>
      </c>
      <c r="P25" s="347" t="e">
        <f>SUM(O25/N25*100%)</f>
        <v>#DIV/0!</v>
      </c>
      <c r="Q25" s="362">
        <f t="shared" si="14"/>
        <v>0</v>
      </c>
      <c r="R25" s="362">
        <f t="shared" si="14"/>
        <v>0</v>
      </c>
      <c r="S25" s="357" t="e">
        <f>SUM(R25/Q25*100)</f>
        <v>#DIV/0!</v>
      </c>
      <c r="T25" s="362">
        <f t="shared" si="15"/>
        <v>0</v>
      </c>
      <c r="U25" s="362">
        <f t="shared" si="15"/>
        <v>0</v>
      </c>
      <c r="V25" s="357" t="e">
        <f>SUM(U25/T25*100)</f>
        <v>#DIV/0!</v>
      </c>
      <c r="W25" s="655">
        <v>0</v>
      </c>
      <c r="X25" s="362">
        <f>SUM(X11)</f>
        <v>0</v>
      </c>
      <c r="Y25" s="357" t="e">
        <f>SUM(X25/W25*100)</f>
        <v>#DIV/0!</v>
      </c>
      <c r="Z25" s="362">
        <f>SUM(Z11)</f>
        <v>0</v>
      </c>
      <c r="AA25" s="362"/>
      <c r="AB25" s="362"/>
      <c r="AC25" s="362">
        <f>SUM(AC11)</f>
        <v>0</v>
      </c>
      <c r="AD25" s="341" t="e">
        <f>SUM(AC25/Z25*100%)</f>
        <v>#DIV/0!</v>
      </c>
      <c r="AE25" s="362">
        <f>SUM(AE11)</f>
        <v>0</v>
      </c>
      <c r="AF25" s="362"/>
      <c r="AG25" s="362"/>
      <c r="AH25" s="362">
        <f>SUM(AH11)</f>
        <v>0</v>
      </c>
      <c r="AI25" s="341" t="e">
        <f>SUM(AH25/AE25*100%)</f>
        <v>#DIV/0!</v>
      </c>
      <c r="AJ25" s="362">
        <v>0</v>
      </c>
      <c r="AK25" s="362"/>
      <c r="AL25" s="362"/>
      <c r="AM25" s="362">
        <f>SUM(AM11)</f>
        <v>0</v>
      </c>
      <c r="AN25" s="341" t="e">
        <f>SUM(AM25/AJ25*100%)</f>
        <v>#DIV/0!</v>
      </c>
      <c r="AO25" s="362">
        <v>0</v>
      </c>
      <c r="AP25" s="354"/>
      <c r="AQ25" s="355"/>
      <c r="AR25" s="362">
        <f>SUM(AR11)</f>
        <v>0</v>
      </c>
      <c r="AS25" s="356" t="e">
        <f>SUM(AR25/AO25*100%)</f>
        <v>#DIV/0!</v>
      </c>
      <c r="AT25" s="362">
        <f>SUM(AT11)</f>
        <v>0</v>
      </c>
      <c r="AU25" s="354"/>
      <c r="AV25" s="355"/>
      <c r="AW25" s="362">
        <f>SUM(AW11)</f>
        <v>0</v>
      </c>
      <c r="AX25" s="356" t="e">
        <f>SUM(AW25/AT25*100%)</f>
        <v>#DIV/0!</v>
      </c>
      <c r="AY25" s="362">
        <f t="shared" si="16"/>
        <v>0</v>
      </c>
      <c r="AZ25" s="362">
        <f t="shared" si="16"/>
        <v>0</v>
      </c>
      <c r="BA25" s="357" t="e">
        <f>SUM(AZ25/AY25*100)</f>
        <v>#DIV/0!</v>
      </c>
      <c r="BB25" s="801"/>
    </row>
    <row r="26" spans="1:56" ht="37.5" x14ac:dyDescent="0.3">
      <c r="A26" s="732"/>
      <c r="B26" s="733"/>
      <c r="C26" s="734"/>
      <c r="D26" s="359" t="s">
        <v>310</v>
      </c>
      <c r="E26" s="332">
        <f t="shared" si="17"/>
        <v>0</v>
      </c>
      <c r="F26" s="332">
        <f t="shared" si="18"/>
        <v>0</v>
      </c>
      <c r="G26" s="284" t="e">
        <f>SUM(F26/E26*100)</f>
        <v>#DIV/0!</v>
      </c>
      <c r="H26" s="361">
        <f t="shared" si="11"/>
        <v>0</v>
      </c>
      <c r="I26" s="361">
        <f t="shared" si="11"/>
        <v>0</v>
      </c>
      <c r="J26" s="347" t="e">
        <f>SUM(I26/H26*100%)</f>
        <v>#DIV/0!</v>
      </c>
      <c r="K26" s="361">
        <f t="shared" si="12"/>
        <v>0</v>
      </c>
      <c r="L26" s="361">
        <f t="shared" si="12"/>
        <v>0</v>
      </c>
      <c r="M26" s="347" t="e">
        <f>SUM(L26/K26*100%)</f>
        <v>#DIV/0!</v>
      </c>
      <c r="N26" s="361">
        <f t="shared" si="13"/>
        <v>0</v>
      </c>
      <c r="O26" s="361">
        <f t="shared" si="13"/>
        <v>0</v>
      </c>
      <c r="P26" s="347" t="e">
        <f>SUM(O26/N26*100%)</f>
        <v>#DIV/0!</v>
      </c>
      <c r="Q26" s="362">
        <f t="shared" si="14"/>
        <v>0</v>
      </c>
      <c r="R26" s="362">
        <f t="shared" si="14"/>
        <v>0</v>
      </c>
      <c r="S26" s="378" t="e">
        <f>SUM(R26/Q26*100)</f>
        <v>#DIV/0!</v>
      </c>
      <c r="T26" s="362">
        <f t="shared" si="15"/>
        <v>0</v>
      </c>
      <c r="U26" s="362">
        <f t="shared" si="15"/>
        <v>0</v>
      </c>
      <c r="V26" s="357" t="e">
        <f>SUM(U26/T26*100)</f>
        <v>#DIV/0!</v>
      </c>
      <c r="W26" s="657">
        <f>SUM(W12)</f>
        <v>0</v>
      </c>
      <c r="X26" s="380">
        <f>SUM(X12)</f>
        <v>0</v>
      </c>
      <c r="Y26" s="357" t="e">
        <f>SUM(X26/W26*100)</f>
        <v>#DIV/0!</v>
      </c>
      <c r="Z26" s="362">
        <f>SUM(Z12)</f>
        <v>0</v>
      </c>
      <c r="AA26" s="362"/>
      <c r="AB26" s="362"/>
      <c r="AC26" s="362">
        <f>SUM(AC12)</f>
        <v>0</v>
      </c>
      <c r="AD26" s="341" t="e">
        <f>SUM(AC26/Z26*100%)</f>
        <v>#DIV/0!</v>
      </c>
      <c r="AE26" s="362">
        <f>SUM(AE12)</f>
        <v>0</v>
      </c>
      <c r="AF26" s="362"/>
      <c r="AG26" s="362"/>
      <c r="AH26" s="362">
        <f>SUM(AH12)</f>
        <v>0</v>
      </c>
      <c r="AI26" s="341" t="e">
        <f>SUM(AH26/AE26*100%)</f>
        <v>#DIV/0!</v>
      </c>
      <c r="AJ26" s="362">
        <f>SUM(AJ12)</f>
        <v>0</v>
      </c>
      <c r="AK26" s="362"/>
      <c r="AL26" s="362"/>
      <c r="AM26" s="362">
        <f>SUM(AM12)</f>
        <v>0</v>
      </c>
      <c r="AN26" s="341" t="e">
        <f>SUM(AM26/AJ26*100%)</f>
        <v>#DIV/0!</v>
      </c>
      <c r="AO26" s="362">
        <f>SUM(AO12)</f>
        <v>0</v>
      </c>
      <c r="AP26" s="354"/>
      <c r="AQ26" s="355"/>
      <c r="AR26" s="362">
        <f>SUM(AR12)</f>
        <v>0</v>
      </c>
      <c r="AS26" s="356" t="e">
        <f>SUM(AR26/AO26*100%)</f>
        <v>#DIV/0!</v>
      </c>
      <c r="AT26" s="362">
        <f>SUM(AT12)</f>
        <v>0</v>
      </c>
      <c r="AU26" s="354"/>
      <c r="AV26" s="355"/>
      <c r="AW26" s="362">
        <f>SUM(AW12)</f>
        <v>0</v>
      </c>
      <c r="AX26" s="356" t="e">
        <f>SUM(AW26/AT26*100%)</f>
        <v>#DIV/0!</v>
      </c>
      <c r="AY26" s="362">
        <f t="shared" si="16"/>
        <v>0</v>
      </c>
      <c r="AZ26" s="362">
        <f t="shared" si="16"/>
        <v>0</v>
      </c>
      <c r="BA26" s="357" t="e">
        <f>SUM(AZ26/AY26*100)</f>
        <v>#DIV/0!</v>
      </c>
      <c r="BB26" s="801"/>
    </row>
    <row r="27" spans="1:56" s="381" customFormat="1" x14ac:dyDescent="0.25">
      <c r="A27" s="762"/>
      <c r="B27" s="763"/>
      <c r="C27" s="763"/>
      <c r="D27" s="763"/>
      <c r="E27" s="763"/>
      <c r="F27" s="763"/>
      <c r="G27" s="763"/>
      <c r="H27" s="763"/>
      <c r="I27" s="763"/>
      <c r="J27" s="763"/>
      <c r="K27" s="763"/>
      <c r="L27" s="763"/>
      <c r="M27" s="763"/>
      <c r="N27" s="763"/>
      <c r="O27" s="763"/>
      <c r="P27" s="763"/>
      <c r="Q27" s="763"/>
      <c r="R27" s="763"/>
      <c r="S27" s="763"/>
      <c r="T27" s="763"/>
      <c r="U27" s="763"/>
      <c r="V27" s="763"/>
      <c r="W27" s="763"/>
      <c r="X27" s="763"/>
      <c r="Y27" s="763"/>
      <c r="Z27" s="763"/>
      <c r="AA27" s="763"/>
      <c r="AB27" s="763"/>
      <c r="AC27" s="763"/>
      <c r="AD27" s="763"/>
      <c r="AE27" s="763"/>
      <c r="AF27" s="763"/>
      <c r="AG27" s="763"/>
      <c r="AH27" s="763"/>
      <c r="AI27" s="763"/>
      <c r="AJ27" s="763"/>
      <c r="AK27" s="763"/>
      <c r="AL27" s="763"/>
      <c r="AM27" s="763"/>
      <c r="AN27" s="763"/>
      <c r="AO27" s="763"/>
      <c r="AP27" s="763"/>
      <c r="AQ27" s="763"/>
      <c r="AR27" s="763"/>
      <c r="AS27" s="763"/>
      <c r="AT27" s="763"/>
      <c r="AU27" s="763"/>
      <c r="AV27" s="763"/>
      <c r="AW27" s="763"/>
      <c r="AX27" s="763"/>
      <c r="AY27" s="763"/>
      <c r="AZ27" s="763"/>
      <c r="BA27" s="763"/>
      <c r="BB27" s="764"/>
      <c r="BC27" s="116"/>
      <c r="BD27" s="134"/>
    </row>
    <row r="28" spans="1:56" s="110" customFormat="1" ht="36" customHeight="1" x14ac:dyDescent="0.3">
      <c r="A28" s="159" t="s">
        <v>252</v>
      </c>
      <c r="B28" s="760" t="s">
        <v>362</v>
      </c>
      <c r="C28" s="744" t="s">
        <v>326</v>
      </c>
      <c r="D28" s="160" t="s">
        <v>5</v>
      </c>
      <c r="E28" s="332">
        <f>SUM(AO28,W28)</f>
        <v>500</v>
      </c>
      <c r="F28" s="332">
        <f>SUM(I28,L28,O28,R28,U28,X28,AC28,AH28,AM28,AR28,AW28,AZ28)</f>
        <v>0</v>
      </c>
      <c r="G28" s="294">
        <f t="shared" ref="G28:G62" si="19">SUM(F28/E28*100)</f>
        <v>0</v>
      </c>
      <c r="H28" s="382">
        <f>SUM(H34,H37,H40,H43,H46,H49,H52,H55,H58,H61,H64)</f>
        <v>0</v>
      </c>
      <c r="I28" s="382">
        <f>SUM(I34,I37,I40,I43,I46,I49,I52,I55,I58,I61,I64)</f>
        <v>0</v>
      </c>
      <c r="J28" s="383" t="e">
        <f t="shared" ref="J28:J36" si="20">SUM(I28/H28*100%)</f>
        <v>#DIV/0!</v>
      </c>
      <c r="K28" s="382">
        <f>SUM(K34,K37,K40,K43,K46,K49,K52,K55,K58,K61,K64)</f>
        <v>0</v>
      </c>
      <c r="L28" s="382">
        <f>SUM(L34,L37,L40,L43,L46,L49,L52,L55,L58,L61,L64)</f>
        <v>0</v>
      </c>
      <c r="M28" s="383" t="e">
        <f>SUM(L28/K28*100%)</f>
        <v>#DIV/0!</v>
      </c>
      <c r="N28" s="382"/>
      <c r="O28" s="382">
        <f>SUM(O34,O37,O40,O43,O46,O49,O52,O55,O58,O61,O64)</f>
        <v>0</v>
      </c>
      <c r="P28" s="383" t="e">
        <f>SUM(O28/N28*100%)</f>
        <v>#DIV/0!</v>
      </c>
      <c r="Q28" s="382">
        <f>SUM(Q31,Q34)</f>
        <v>0</v>
      </c>
      <c r="R28" s="382">
        <f>SUM(R31,R34)</f>
        <v>0</v>
      </c>
      <c r="S28" s="384" t="e">
        <f>SUM(R28/Q28*100)</f>
        <v>#DIV/0!</v>
      </c>
      <c r="T28" s="382">
        <f>SUM(T31,T34)</f>
        <v>0</v>
      </c>
      <c r="U28" s="382">
        <f>SUM(U31,U34)</f>
        <v>0</v>
      </c>
      <c r="V28" s="384" t="e">
        <f>SUM(U28/T28*100)</f>
        <v>#DIV/0!</v>
      </c>
      <c r="W28" s="658">
        <v>0</v>
      </c>
      <c r="X28" s="382">
        <f>SUM(X31,X34)</f>
        <v>0</v>
      </c>
      <c r="Y28" s="384" t="e">
        <f>SUM(X28/W28*100)</f>
        <v>#DIV/0!</v>
      </c>
      <c r="Z28" s="382">
        <f>SUM(Z34,Z37,Z40,Z43,Z46,Z49,Z52,Z55,Z58,Z61,Z64)</f>
        <v>0</v>
      </c>
      <c r="AA28" s="382">
        <f t="shared" ref="AA28:AC28" si="21">SUM(AA34,AA37,AA40,AA43,AA46,AA49,AA52,AA55,AA58,AA61,AA64)</f>
        <v>0</v>
      </c>
      <c r="AB28" s="382">
        <f t="shared" si="21"/>
        <v>0</v>
      </c>
      <c r="AC28" s="382">
        <f t="shared" si="21"/>
        <v>0</v>
      </c>
      <c r="AD28" s="385" t="e">
        <f>SUM(AC28/Z28*100)</f>
        <v>#DIV/0!</v>
      </c>
      <c r="AE28" s="382"/>
      <c r="AF28" s="382">
        <f>SUM(AF34,AF37,AF40,AF43,AF46,AF49,AF52,AF55,AF58,AF61,AF64)</f>
        <v>0</v>
      </c>
      <c r="AG28" s="382" t="e">
        <f>SUM(AG1,AG4,AG7,AG10,#REF!,AG20,#REF!,#REF!,AG22,#REF!)</f>
        <v>#REF!</v>
      </c>
      <c r="AH28" s="382">
        <f>SUM(AH34,AH37,AH40,AH43,AH46,AH49,AH52,AH55,AH58,AH61,AH64)</f>
        <v>0</v>
      </c>
      <c r="AI28" s="385" t="e">
        <f>SUM(AH28/AE28*100)</f>
        <v>#DIV/0!</v>
      </c>
      <c r="AJ28" s="382">
        <f>SUM(AJ34,AJ37,AJ40,AJ43,AJ46,AJ49,AJ52,AJ55,AJ58,AJ61,AJ64)</f>
        <v>0</v>
      </c>
      <c r="AK28" s="382" t="e">
        <f>SUM(AK1,AK4,AK7,AK10,#REF!,AK20,#REF!,#REF!,AK22,#REF!)</f>
        <v>#REF!</v>
      </c>
      <c r="AL28" s="382" t="e">
        <f>SUM(AL1,AL4,AL7,AL10,#REF!,AL20,#REF!,#REF!,AL22,#REF!)</f>
        <v>#REF!</v>
      </c>
      <c r="AM28" s="382">
        <f>SUM(AM34,AM37,AM40,AM43,AM46,AM49,AM52,AM55,AM58,AM61,AM64)</f>
        <v>0</v>
      </c>
      <c r="AN28" s="385" t="e">
        <f>SUM(AM28/AJ28*100)</f>
        <v>#DIV/0!</v>
      </c>
      <c r="AO28" s="382">
        <v>500</v>
      </c>
      <c r="AP28" s="386" t="e">
        <f>SUM(AP1,AP4,AP7,AP10,#REF!,AP20,#REF!,#REF!,AP22,#REF!)</f>
        <v>#REF!</v>
      </c>
      <c r="AQ28" s="386" t="e">
        <f>SUM(AQ1,AQ4,AQ7,AQ10,#REF!,AQ20,#REF!,#REF!,AQ22,#REF!)</f>
        <v>#REF!</v>
      </c>
      <c r="AR28" s="382">
        <f>SUM(AR31,AR34)</f>
        <v>0</v>
      </c>
      <c r="AS28" s="387">
        <f>SUM(AR28/AO28*100)</f>
        <v>0</v>
      </c>
      <c r="AT28" s="382">
        <f>SUM(AT31,AT34)</f>
        <v>0</v>
      </c>
      <c r="AU28" s="386" t="e">
        <f>SUM(AU1,AU4,AU7,AU10,#REF!,AU20,#REF!,#REF!,AU22,#REF!)</f>
        <v>#REF!</v>
      </c>
      <c r="AV28" s="386" t="e">
        <f>SUM(AV1,AV4,AV7,AV10,#REF!,AV20,#REF!,#REF!,AV22,#REF!)</f>
        <v>#REF!</v>
      </c>
      <c r="AW28" s="382">
        <f>SUM(AW31,AW34)</f>
        <v>0</v>
      </c>
      <c r="AX28" s="387" t="e">
        <f>SUM(AW28/AT28*100)</f>
        <v>#DIV/0!</v>
      </c>
      <c r="AY28" s="382">
        <f>SUM(AY31,AY34)</f>
        <v>0</v>
      </c>
      <c r="AZ28" s="382">
        <f>SUM(AZ31,AZ34)</f>
        <v>0</v>
      </c>
      <c r="BA28" s="385" t="e">
        <f>SUM(AZ28/AW28*100)</f>
        <v>#DIV/0!</v>
      </c>
      <c r="BB28" s="388"/>
      <c r="BC28" s="389">
        <f>SUM(H28,K28,N28,Q28,T28,W28,Z28,AE28,AJ28)</f>
        <v>0</v>
      </c>
      <c r="BD28" s="140">
        <f>SUM(H28,K28,N28,Q28,T28,W28)</f>
        <v>0</v>
      </c>
    </row>
    <row r="29" spans="1:56" s="110" customFormat="1" ht="39.75" customHeight="1" x14ac:dyDescent="0.3">
      <c r="A29" s="159"/>
      <c r="B29" s="761"/>
      <c r="C29" s="745"/>
      <c r="D29" s="370" t="s">
        <v>7</v>
      </c>
      <c r="E29" s="332">
        <f>SUM(W29,AO29)</f>
        <v>500</v>
      </c>
      <c r="F29" s="332">
        <f t="shared" ref="F29:F30" si="22">SUM(I29,L29,O29,R29,U29,X29,AC29,AH29,AM29,AR29,AW29,AZ29)</f>
        <v>0</v>
      </c>
      <c r="G29" s="294">
        <f t="shared" si="19"/>
        <v>0</v>
      </c>
      <c r="H29" s="382">
        <f t="shared" ref="H29:I30" si="23">SUM(H35,H38,H41,H44,H47,H50,H53,H56,H59,H62,H65)</f>
        <v>0</v>
      </c>
      <c r="I29" s="382">
        <f t="shared" si="23"/>
        <v>0</v>
      </c>
      <c r="J29" s="383" t="e">
        <f t="shared" si="20"/>
        <v>#DIV/0!</v>
      </c>
      <c r="K29" s="382">
        <f t="shared" ref="K29:L29" si="24">SUM(K35,K38,K41,K44,K47,K50,K53,K56,K59,K62,K65)</f>
        <v>0</v>
      </c>
      <c r="L29" s="382">
        <f t="shared" si="24"/>
        <v>0</v>
      </c>
      <c r="M29" s="383" t="e">
        <f>SUM(L29/K29*100%)</f>
        <v>#DIV/0!</v>
      </c>
      <c r="N29" s="382"/>
      <c r="O29" s="382">
        <f t="shared" ref="O29" si="25">SUM(O35,O38,O41,O44,O47,O50,O53,O56,O59,O62,O65)</f>
        <v>0</v>
      </c>
      <c r="P29" s="383" t="e">
        <f>SUM(O29/N29*100%)</f>
        <v>#DIV/0!</v>
      </c>
      <c r="Q29" s="382">
        <f t="shared" ref="Q29:R29" si="26">SUM(Q32,Q35)</f>
        <v>0</v>
      </c>
      <c r="R29" s="382">
        <f t="shared" si="26"/>
        <v>0</v>
      </c>
      <c r="S29" s="384" t="e">
        <f>SUM(R29/Q29*100)</f>
        <v>#DIV/0!</v>
      </c>
      <c r="T29" s="382">
        <f t="shared" ref="T29:U30" si="27">SUM(T32,T35)</f>
        <v>0</v>
      </c>
      <c r="U29" s="382">
        <f t="shared" si="27"/>
        <v>0</v>
      </c>
      <c r="V29" s="384" t="e">
        <f>SUM(U29/T29*100)</f>
        <v>#DIV/0!</v>
      </c>
      <c r="W29" s="658">
        <v>0</v>
      </c>
      <c r="X29" s="382">
        <f t="shared" ref="X29" si="28">SUM(X32,X35)</f>
        <v>0</v>
      </c>
      <c r="Y29" s="384" t="e">
        <f>SUM(X29/W29*100)</f>
        <v>#DIV/0!</v>
      </c>
      <c r="Z29" s="382">
        <f t="shared" ref="Z29:AA29" si="29">SUM(Z35,Z38,Z41,Z44,Z47,Z50,Z53,Z56,Z59,Z62,Z65)</f>
        <v>0</v>
      </c>
      <c r="AA29" s="382">
        <f t="shared" si="29"/>
        <v>0</v>
      </c>
      <c r="AB29" s="382" t="e">
        <f>SUM(AB2,AB5,AB8,AB11,AB18,#REF!,#REF!,#REF!,AB23,#REF!)</f>
        <v>#REF!</v>
      </c>
      <c r="AC29" s="382">
        <f t="shared" ref="AC29" si="30">SUM(AC35,AC38,AC41,AC44,AC47,AC50,AC53,AC56,AC59,AC62,AC65)</f>
        <v>0</v>
      </c>
      <c r="AD29" s="385" t="e">
        <f t="shared" ref="AD29:AD30" si="31">SUM(AC29/Z29*100)</f>
        <v>#DIV/0!</v>
      </c>
      <c r="AE29" s="382"/>
      <c r="AF29" s="382">
        <f t="shared" ref="AF29" si="32">SUM(AF35,AF38,AF41,AF44,AF47,AF50,AF53,AF56,AF59,AF62,AF65)</f>
        <v>0</v>
      </c>
      <c r="AG29" s="382" t="e">
        <f>SUM(AG2,AG5,AG8,AG11,AG18,#REF!,#REF!,#REF!,AG23,#REF!)</f>
        <v>#REF!</v>
      </c>
      <c r="AH29" s="382">
        <f t="shared" ref="AH29" si="33">SUM(AH35,AH38,AH41,AH44,AH47,AH50,AH53,AH56,AH59,AH62,AH65)</f>
        <v>0</v>
      </c>
      <c r="AI29" s="385" t="e">
        <f t="shared" ref="AI29:AI30" si="34">SUM(AH29/AE29*100)</f>
        <v>#DIV/0!</v>
      </c>
      <c r="AJ29" s="382">
        <f t="shared" ref="AJ29" si="35">SUM(AJ35,AJ38,AJ41,AJ44,AJ47,AJ50,AJ53,AJ56,AJ59,AJ62,AJ65)</f>
        <v>0</v>
      </c>
      <c r="AK29" s="382" t="e">
        <f>SUM(AK2,AK5,AK8,AK11,AK18,#REF!,#REF!,#REF!,AK23,#REF!)</f>
        <v>#REF!</v>
      </c>
      <c r="AL29" s="382" t="e">
        <f>SUM(AL2,AL5,AL8,AL11,AL18,#REF!,#REF!,#REF!,AL23,#REF!)</f>
        <v>#REF!</v>
      </c>
      <c r="AM29" s="382">
        <f t="shared" ref="AM29" si="36">SUM(AM35,AM38,AM41,AM44,AM47,AM50,AM53,AM56,AM59,AM62,AM65)</f>
        <v>0</v>
      </c>
      <c r="AN29" s="385" t="e">
        <f t="shared" ref="AN29:AN30" si="37">SUM(AM29/AJ29*100)</f>
        <v>#DIV/0!</v>
      </c>
      <c r="AO29" s="382">
        <v>500</v>
      </c>
      <c r="AP29" s="386" t="e">
        <f>SUM(AP2,AP5,AP8,AP11,AP18,#REF!,#REF!,#REF!,AP23,#REF!)</f>
        <v>#REF!</v>
      </c>
      <c r="AQ29" s="386" t="e">
        <f>SUM(AQ2,AQ5,AQ8,AQ11,AQ18,#REF!,#REF!,#REF!,AQ23,#REF!)</f>
        <v>#REF!</v>
      </c>
      <c r="AR29" s="382">
        <f t="shared" ref="AR29:AR30" si="38">SUM(AR32,AR35)</f>
        <v>0</v>
      </c>
      <c r="AS29" s="387">
        <f t="shared" ref="AS29:AS30" si="39">SUM(AR29/AO29*100)</f>
        <v>0</v>
      </c>
      <c r="AT29" s="382">
        <f t="shared" ref="AT29:AT30" si="40">SUM(AT32,AT35)</f>
        <v>0</v>
      </c>
      <c r="AU29" s="386" t="e">
        <f>SUM(AU2,AU5,AU8,AU11,AU18,#REF!,#REF!,#REF!,AU23,#REF!)</f>
        <v>#REF!</v>
      </c>
      <c r="AV29" s="386" t="e">
        <f>SUM(AV2,AV5,AV8,AV11,AV18,#REF!,#REF!,#REF!,AV23,#REF!)</f>
        <v>#REF!</v>
      </c>
      <c r="AW29" s="382">
        <f t="shared" ref="AW29:AW30" si="41">SUM(AW32,AW35)</f>
        <v>0</v>
      </c>
      <c r="AX29" s="387" t="e">
        <f t="shared" ref="AX29:AX30" si="42">SUM(AW29/AT29*100)</f>
        <v>#DIV/0!</v>
      </c>
      <c r="AY29" s="382">
        <f t="shared" ref="AY29:AZ30" si="43">SUM(AY32,AY35)</f>
        <v>0</v>
      </c>
      <c r="AZ29" s="382">
        <f t="shared" si="43"/>
        <v>0</v>
      </c>
      <c r="BA29" s="385" t="e">
        <f t="shared" ref="BA29:BA30" si="44">SUM(AZ29/AW29*100)</f>
        <v>#DIV/0!</v>
      </c>
      <c r="BB29" s="388"/>
      <c r="BC29" s="389">
        <f t="shared" ref="BC29:BC30" si="45">SUM(H29,K29,N29,Q29,T29,W29,Z29,AE29,AJ29)</f>
        <v>0</v>
      </c>
      <c r="BD29" s="139">
        <f t="shared" ref="BD29:BD30" si="46">SUM(H29,K29,N29,Q29,T29,W29)</f>
        <v>0</v>
      </c>
    </row>
    <row r="30" spans="1:56" s="110" customFormat="1" ht="37.5" x14ac:dyDescent="0.3">
      <c r="A30" s="159"/>
      <c r="B30" s="761"/>
      <c r="C30" s="745"/>
      <c r="D30" s="359" t="s">
        <v>310</v>
      </c>
      <c r="E30" s="332">
        <f t="shared" ref="E30:E33" si="47">SUM(H30,K30,N30,Q30,T30,W30,Z30,AE30,AJ30,AO30,AT30,AY30)</f>
        <v>0</v>
      </c>
      <c r="F30" s="332">
        <f t="shared" si="22"/>
        <v>0</v>
      </c>
      <c r="G30" s="294" t="e">
        <f t="shared" si="19"/>
        <v>#DIV/0!</v>
      </c>
      <c r="H30" s="382">
        <f t="shared" si="23"/>
        <v>0</v>
      </c>
      <c r="I30" s="382">
        <f t="shared" si="23"/>
        <v>0</v>
      </c>
      <c r="J30" s="383" t="e">
        <f t="shared" si="20"/>
        <v>#DIV/0!</v>
      </c>
      <c r="K30" s="382">
        <f t="shared" ref="K30:L30" si="48">SUM(K36,K39,K42,K45,K48,K51,K54,K57,K60,K63,K66)</f>
        <v>0</v>
      </c>
      <c r="L30" s="382">
        <f t="shared" si="48"/>
        <v>0</v>
      </c>
      <c r="M30" s="383" t="e">
        <f>SUM(L30/K30*100%)</f>
        <v>#DIV/0!</v>
      </c>
      <c r="N30" s="382">
        <f t="shared" ref="N30:O30" si="49">SUM(N36,N39,N42,N45,N48,N51,N54,N57,N60,N63,N66)</f>
        <v>0</v>
      </c>
      <c r="O30" s="382">
        <f t="shared" si="49"/>
        <v>0</v>
      </c>
      <c r="P30" s="383" t="e">
        <f>SUM(O30/N30*100%)</f>
        <v>#DIV/0!</v>
      </c>
      <c r="Q30" s="382">
        <f t="shared" ref="Q30:R30" si="50">SUM(Q33,Q36)</f>
        <v>0</v>
      </c>
      <c r="R30" s="382">
        <f t="shared" si="50"/>
        <v>0</v>
      </c>
      <c r="S30" s="384" t="e">
        <f>SUM(R30/Q30*100)</f>
        <v>#DIV/0!</v>
      </c>
      <c r="T30" s="382">
        <f t="shared" si="27"/>
        <v>0</v>
      </c>
      <c r="U30" s="390">
        <f t="shared" si="27"/>
        <v>0</v>
      </c>
      <c r="V30" s="384" t="e">
        <f>SUM(U30/T30*100)</f>
        <v>#DIV/0!</v>
      </c>
      <c r="W30" s="658">
        <f t="shared" ref="W30:X30" si="51">SUM(W33,W36)</f>
        <v>0</v>
      </c>
      <c r="X30" s="382">
        <f t="shared" si="51"/>
        <v>0</v>
      </c>
      <c r="Y30" s="384" t="e">
        <f>SUM(X30/W30*100)</f>
        <v>#DIV/0!</v>
      </c>
      <c r="Z30" s="382">
        <f t="shared" ref="Z30:AA30" si="52">SUM(Z36,Z39,Z42,Z45,Z48,Z51,Z54,Z57,Z60,Z63,Z66)</f>
        <v>0</v>
      </c>
      <c r="AA30" s="382">
        <f t="shared" si="52"/>
        <v>0</v>
      </c>
      <c r="AB30" s="382" t="e">
        <f>SUM(AB3,AB6,AB9,AB12,AB19,#REF!,#REF!,AB21,AB24,AB27)</f>
        <v>#REF!</v>
      </c>
      <c r="AC30" s="386">
        <f t="shared" ref="AC30" si="53">SUM(AC36,AC39,AC42,AC45,AC48,AC51,AC54,AC57,AC60,AC63,AC66)</f>
        <v>0</v>
      </c>
      <c r="AD30" s="387" t="e">
        <f t="shared" si="31"/>
        <v>#DIV/0!</v>
      </c>
      <c r="AE30" s="386">
        <f t="shared" ref="AE30:AF30" si="54">SUM(AE36,AE39,AE42,AE45,AE48,AE51,AE54,AE57,AE60,AE63,AE66)</f>
        <v>0</v>
      </c>
      <c r="AF30" s="386">
        <f t="shared" si="54"/>
        <v>0</v>
      </c>
      <c r="AG30" s="386" t="e">
        <f>SUM(AG3,AG6,AG9,AG12,AG19,#REF!,#REF!,AG21,AG24,AG27)</f>
        <v>#REF!</v>
      </c>
      <c r="AH30" s="386">
        <f t="shared" ref="AH30" si="55">SUM(AH36,AH39,AH42,AH45,AH48,AH51,AH54,AH57,AH60,AH63,AH66)</f>
        <v>0</v>
      </c>
      <c r="AI30" s="387" t="e">
        <f t="shared" si="34"/>
        <v>#DIV/0!</v>
      </c>
      <c r="AJ30" s="386">
        <f t="shared" ref="AJ30" si="56">SUM(AJ36,AJ39,AJ42,AJ45,AJ48,AJ51,AJ54,AJ57,AJ60,AJ63,AJ66)</f>
        <v>0</v>
      </c>
      <c r="AK30" s="386" t="e">
        <f>SUM(AK3,AK6,AK9,AK12,AK19,#REF!,#REF!,AK21,AK24,AK27)</f>
        <v>#REF!</v>
      </c>
      <c r="AL30" s="386" t="e">
        <f>SUM(AL3,AL6,AL9,AL12,AL19,#REF!,#REF!,AL21,AL24,AL27)</f>
        <v>#REF!</v>
      </c>
      <c r="AM30" s="386">
        <f t="shared" ref="AM30" si="57">SUM(AM36,AM39,AM42,AM45,AM48,AM51,AM54,AM57,AM60,AM63,AM66)</f>
        <v>0</v>
      </c>
      <c r="AN30" s="387" t="e">
        <f t="shared" si="37"/>
        <v>#DIV/0!</v>
      </c>
      <c r="AO30" s="382">
        <f t="shared" ref="AO30" si="58">SUM(AO33,AO36)</f>
        <v>0</v>
      </c>
      <c r="AP30" s="386" t="e">
        <f>SUM(AP3,AP6,AP9,AP12,AP19,#REF!,#REF!,AP21,AP24,AP27)</f>
        <v>#REF!</v>
      </c>
      <c r="AQ30" s="386" t="e">
        <f>SUM(AQ3,AQ6,AQ9,AQ12,AQ19,#REF!,#REF!,AQ21,AQ24,AQ27)</f>
        <v>#REF!</v>
      </c>
      <c r="AR30" s="382">
        <f t="shared" si="38"/>
        <v>0</v>
      </c>
      <c r="AS30" s="387" t="e">
        <f t="shared" si="39"/>
        <v>#DIV/0!</v>
      </c>
      <c r="AT30" s="382">
        <f t="shared" si="40"/>
        <v>0</v>
      </c>
      <c r="AU30" s="386" t="e">
        <f>SUM(AU3,AU6,AU9,AU12,AU19,#REF!,#REF!,AU21,AU24,AU27)</f>
        <v>#REF!</v>
      </c>
      <c r="AV30" s="386" t="e">
        <f>SUM(AV3,AV6,AV9,AV12,AV19,#REF!,#REF!,AV21,AV24,AV27)</f>
        <v>#REF!</v>
      </c>
      <c r="AW30" s="382">
        <f t="shared" si="41"/>
        <v>0</v>
      </c>
      <c r="AX30" s="387" t="e">
        <f t="shared" si="42"/>
        <v>#DIV/0!</v>
      </c>
      <c r="AY30" s="382">
        <f t="shared" si="43"/>
        <v>0</v>
      </c>
      <c r="AZ30" s="382">
        <f t="shared" si="43"/>
        <v>0</v>
      </c>
      <c r="BA30" s="385" t="e">
        <f t="shared" si="44"/>
        <v>#DIV/0!</v>
      </c>
      <c r="BB30" s="388"/>
      <c r="BC30" s="389">
        <f t="shared" si="45"/>
        <v>0</v>
      </c>
      <c r="BD30" s="139">
        <f t="shared" si="46"/>
        <v>0</v>
      </c>
    </row>
    <row r="31" spans="1:56" ht="18.75" customHeight="1" x14ac:dyDescent="0.3">
      <c r="A31" s="161" t="s">
        <v>293</v>
      </c>
      <c r="B31" s="744" t="s">
        <v>336</v>
      </c>
      <c r="C31" s="744" t="s">
        <v>337</v>
      </c>
      <c r="D31" s="162" t="s">
        <v>5</v>
      </c>
      <c r="E31" s="276">
        <f>SUM(N31,AE31)</f>
        <v>0</v>
      </c>
      <c r="F31" s="276">
        <f t="shared" ref="F31:F33" si="59">SUM(I31,L31,O31,R31,U31,X31,AA31,AF31,AK31,AP31,AU31,AZ31)</f>
        <v>0</v>
      </c>
      <c r="G31" s="295" t="e">
        <f t="shared" ref="G31:G33" si="60">SUM(F31/E31*100)</f>
        <v>#DIV/0!</v>
      </c>
      <c r="H31" s="354"/>
      <c r="I31" s="354"/>
      <c r="J31" s="347" t="e">
        <f t="shared" ref="J31:J33" si="61">SUM(I31/H31*100%)</f>
        <v>#DIV/0!</v>
      </c>
      <c r="K31" s="362"/>
      <c r="L31" s="362"/>
      <c r="M31" s="365"/>
      <c r="N31" s="362"/>
      <c r="O31" s="362"/>
      <c r="P31" s="391"/>
      <c r="Q31" s="362"/>
      <c r="R31" s="362"/>
      <c r="S31" s="365"/>
      <c r="T31" s="354"/>
      <c r="U31" s="392">
        <v>0</v>
      </c>
      <c r="V31" s="365" t="e">
        <f>SUM(U31/T31*100)</f>
        <v>#DIV/0!</v>
      </c>
      <c r="W31" s="655">
        <v>0</v>
      </c>
      <c r="X31" s="362"/>
      <c r="Y31" s="365"/>
      <c r="Z31" s="362"/>
      <c r="AA31" s="339"/>
      <c r="AB31" s="342"/>
      <c r="AC31" s="365"/>
      <c r="AD31" s="365"/>
      <c r="AE31" s="362"/>
      <c r="AF31" s="362"/>
      <c r="AG31" s="365"/>
      <c r="AH31" s="365"/>
      <c r="AI31" s="365"/>
      <c r="AJ31" s="362"/>
      <c r="AK31" s="362"/>
      <c r="AL31" s="365"/>
      <c r="AM31" s="365"/>
      <c r="AN31" s="365"/>
      <c r="AO31" s="354">
        <v>500</v>
      </c>
      <c r="AP31" s="362"/>
      <c r="AQ31" s="365"/>
      <c r="AR31" s="365">
        <v>0</v>
      </c>
      <c r="AS31" s="365"/>
      <c r="AT31" s="362"/>
      <c r="AU31" s="362"/>
      <c r="AV31" s="365"/>
      <c r="AW31" s="365"/>
      <c r="AX31" s="365"/>
      <c r="AY31" s="362"/>
      <c r="AZ31" s="362"/>
      <c r="BA31" s="365"/>
      <c r="BB31" s="258"/>
    </row>
    <row r="32" spans="1:56" ht="21.75" customHeight="1" x14ac:dyDescent="0.3">
      <c r="A32" s="163"/>
      <c r="B32" s="745"/>
      <c r="C32" s="745"/>
      <c r="D32" s="370" t="s">
        <v>7</v>
      </c>
      <c r="E32" s="276">
        <f t="shared" si="47"/>
        <v>500</v>
      </c>
      <c r="F32" s="276">
        <f t="shared" si="59"/>
        <v>0</v>
      </c>
      <c r="G32" s="295">
        <f t="shared" si="60"/>
        <v>0</v>
      </c>
      <c r="H32" s="393"/>
      <c r="I32" s="393"/>
      <c r="J32" s="347" t="e">
        <f t="shared" si="61"/>
        <v>#DIV/0!</v>
      </c>
      <c r="K32" s="393"/>
      <c r="L32" s="393"/>
      <c r="M32" s="394"/>
      <c r="N32" s="393"/>
      <c r="O32" s="393"/>
      <c r="P32" s="395"/>
      <c r="Q32" s="393"/>
      <c r="R32" s="393"/>
      <c r="S32" s="394"/>
      <c r="T32" s="393"/>
      <c r="U32" s="396">
        <v>0</v>
      </c>
      <c r="V32" s="365" t="e">
        <f>SUM(U32/T32*100)</f>
        <v>#DIV/0!</v>
      </c>
      <c r="W32" s="659">
        <v>0</v>
      </c>
      <c r="X32" s="393"/>
      <c r="Y32" s="394"/>
      <c r="Z32" s="393"/>
      <c r="AA32" s="397"/>
      <c r="AB32" s="398"/>
      <c r="AC32" s="355"/>
      <c r="AD32" s="355"/>
      <c r="AE32" s="354"/>
      <c r="AF32" s="354"/>
      <c r="AG32" s="355"/>
      <c r="AH32" s="355"/>
      <c r="AI32" s="355"/>
      <c r="AJ32" s="354"/>
      <c r="AK32" s="354"/>
      <c r="AL32" s="355"/>
      <c r="AM32" s="355"/>
      <c r="AN32" s="355"/>
      <c r="AO32" s="354">
        <v>500</v>
      </c>
      <c r="AP32" s="354"/>
      <c r="AQ32" s="355"/>
      <c r="AR32" s="355">
        <v>0</v>
      </c>
      <c r="AS32" s="355"/>
      <c r="AT32" s="354"/>
      <c r="AU32" s="354"/>
      <c r="AV32" s="355"/>
      <c r="AW32" s="355"/>
      <c r="AX32" s="355"/>
      <c r="AY32" s="354"/>
      <c r="AZ32" s="354"/>
      <c r="BA32" s="355"/>
      <c r="BB32" s="259"/>
    </row>
    <row r="33" spans="1:54" ht="167.45" customHeight="1" x14ac:dyDescent="0.3">
      <c r="A33" s="163"/>
      <c r="B33" s="745"/>
      <c r="C33" s="745"/>
      <c r="D33" s="359" t="s">
        <v>310</v>
      </c>
      <c r="E33" s="276">
        <f t="shared" si="47"/>
        <v>0</v>
      </c>
      <c r="F33" s="276">
        <f t="shared" si="59"/>
        <v>0</v>
      </c>
      <c r="G33" s="295" t="e">
        <f t="shared" si="60"/>
        <v>#DIV/0!</v>
      </c>
      <c r="H33" s="393"/>
      <c r="I33" s="393"/>
      <c r="J33" s="347" t="e">
        <f t="shared" si="61"/>
        <v>#DIV/0!</v>
      </c>
      <c r="K33" s="372"/>
      <c r="L33" s="372"/>
      <c r="M33" s="375"/>
      <c r="N33" s="372"/>
      <c r="O33" s="372"/>
      <c r="P33" s="399"/>
      <c r="Q33" s="372"/>
      <c r="R33" s="372"/>
      <c r="S33" s="375"/>
      <c r="T33" s="372"/>
      <c r="U33" s="400"/>
      <c r="V33" s="375"/>
      <c r="W33" s="656"/>
      <c r="X33" s="372"/>
      <c r="Y33" s="375"/>
      <c r="Z33" s="372"/>
      <c r="AA33" s="351"/>
      <c r="AB33" s="353"/>
      <c r="AC33" s="355"/>
      <c r="AD33" s="355"/>
      <c r="AE33" s="354"/>
      <c r="AF33" s="354"/>
      <c r="AG33" s="355"/>
      <c r="AH33" s="355"/>
      <c r="AI33" s="355"/>
      <c r="AJ33" s="354"/>
      <c r="AK33" s="354"/>
      <c r="AL33" s="355"/>
      <c r="AM33" s="355"/>
      <c r="AN33" s="355"/>
      <c r="AO33" s="354"/>
      <c r="AP33" s="354"/>
      <c r="AQ33" s="355"/>
      <c r="AR33" s="355"/>
      <c r="AS33" s="355"/>
      <c r="AT33" s="354"/>
      <c r="AU33" s="354"/>
      <c r="AV33" s="355"/>
      <c r="AW33" s="355"/>
      <c r="AX33" s="355"/>
      <c r="AY33" s="354"/>
      <c r="AZ33" s="354"/>
      <c r="BA33" s="355"/>
      <c r="BB33" s="259"/>
    </row>
    <row r="34" spans="1:54" ht="18.75" customHeight="1" x14ac:dyDescent="0.3">
      <c r="A34" s="161" t="s">
        <v>350</v>
      </c>
      <c r="B34" s="744" t="s">
        <v>351</v>
      </c>
      <c r="C34" s="744" t="s">
        <v>352</v>
      </c>
      <c r="D34" s="162" t="s">
        <v>5</v>
      </c>
      <c r="E34" s="276">
        <f t="shared" ref="E34:F37" si="62">SUM(H34,K34,N34,Q34,T34,W34,Z34,AE34,AJ34,AO34,AT34,AY34)</f>
        <v>0</v>
      </c>
      <c r="F34" s="276">
        <f t="shared" si="62"/>
        <v>0</v>
      </c>
      <c r="G34" s="295" t="e">
        <f t="shared" si="19"/>
        <v>#DIV/0!</v>
      </c>
      <c r="H34" s="354"/>
      <c r="I34" s="354"/>
      <c r="J34" s="347" t="e">
        <f t="shared" si="20"/>
        <v>#DIV/0!</v>
      </c>
      <c r="K34" s="362"/>
      <c r="L34" s="362"/>
      <c r="M34" s="365"/>
      <c r="N34" s="362"/>
      <c r="O34" s="362"/>
      <c r="P34" s="391"/>
      <c r="Q34" s="362"/>
      <c r="R34" s="362"/>
      <c r="S34" s="365"/>
      <c r="T34" s="354"/>
      <c r="U34" s="401"/>
      <c r="V34" s="365" t="e">
        <f>SUM(U34/T34*100)</f>
        <v>#DIV/0!</v>
      </c>
      <c r="W34" s="655"/>
      <c r="X34" s="362"/>
      <c r="Y34" s="365"/>
      <c r="Z34" s="362"/>
      <c r="AA34" s="339"/>
      <c r="AB34" s="342"/>
      <c r="AC34" s="365"/>
      <c r="AD34" s="365"/>
      <c r="AE34" s="362"/>
      <c r="AF34" s="362"/>
      <c r="AG34" s="365"/>
      <c r="AH34" s="365"/>
      <c r="AI34" s="365"/>
      <c r="AJ34" s="362"/>
      <c r="AK34" s="362"/>
      <c r="AL34" s="365"/>
      <c r="AM34" s="365"/>
      <c r="AN34" s="365"/>
      <c r="AO34" s="354"/>
      <c r="AP34" s="362"/>
      <c r="AQ34" s="365"/>
      <c r="AR34" s="365"/>
      <c r="AS34" s="365"/>
      <c r="AT34" s="362"/>
      <c r="AU34" s="362"/>
      <c r="AV34" s="365"/>
      <c r="AW34" s="365"/>
      <c r="AX34" s="365"/>
      <c r="AY34" s="362"/>
      <c r="AZ34" s="362"/>
      <c r="BA34" s="365"/>
      <c r="BB34" s="258"/>
    </row>
    <row r="35" spans="1:54" ht="21.75" customHeight="1" x14ac:dyDescent="0.3">
      <c r="A35" s="163"/>
      <c r="B35" s="745"/>
      <c r="C35" s="745"/>
      <c r="D35" s="370" t="s">
        <v>7</v>
      </c>
      <c r="E35" s="276">
        <f t="shared" si="62"/>
        <v>0</v>
      </c>
      <c r="F35" s="276">
        <f t="shared" si="62"/>
        <v>0</v>
      </c>
      <c r="G35" s="295" t="e">
        <f t="shared" si="19"/>
        <v>#DIV/0!</v>
      </c>
      <c r="H35" s="393"/>
      <c r="I35" s="393"/>
      <c r="J35" s="347" t="e">
        <f t="shared" si="20"/>
        <v>#DIV/0!</v>
      </c>
      <c r="K35" s="393"/>
      <c r="L35" s="393"/>
      <c r="M35" s="394"/>
      <c r="N35" s="393"/>
      <c r="O35" s="393"/>
      <c r="P35" s="395"/>
      <c r="Q35" s="393"/>
      <c r="R35" s="393"/>
      <c r="S35" s="394"/>
      <c r="T35" s="393"/>
      <c r="U35" s="393"/>
      <c r="V35" s="365" t="e">
        <f>SUM(U35/T35*100)</f>
        <v>#DIV/0!</v>
      </c>
      <c r="W35" s="659"/>
      <c r="X35" s="393"/>
      <c r="Y35" s="394"/>
      <c r="Z35" s="393"/>
      <c r="AA35" s="397"/>
      <c r="AB35" s="398"/>
      <c r="AC35" s="355"/>
      <c r="AD35" s="355"/>
      <c r="AE35" s="354"/>
      <c r="AF35" s="354"/>
      <c r="AG35" s="355"/>
      <c r="AH35" s="355"/>
      <c r="AI35" s="355"/>
      <c r="AJ35" s="354"/>
      <c r="AK35" s="354"/>
      <c r="AL35" s="355"/>
      <c r="AM35" s="355"/>
      <c r="AN35" s="355"/>
      <c r="AO35" s="354"/>
      <c r="AP35" s="354"/>
      <c r="AQ35" s="355"/>
      <c r="AR35" s="355"/>
      <c r="AS35" s="355"/>
      <c r="AT35" s="354"/>
      <c r="AU35" s="354"/>
      <c r="AV35" s="355"/>
      <c r="AW35" s="355"/>
      <c r="AX35" s="355"/>
      <c r="AY35" s="354"/>
      <c r="AZ35" s="354"/>
      <c r="BA35" s="355"/>
      <c r="BB35" s="259"/>
    </row>
    <row r="36" spans="1:54" ht="184.15" customHeight="1" x14ac:dyDescent="0.3">
      <c r="A36" s="163"/>
      <c r="B36" s="745"/>
      <c r="C36" s="745"/>
      <c r="D36" s="359" t="s">
        <v>310</v>
      </c>
      <c r="E36" s="276">
        <f t="shared" si="62"/>
        <v>0</v>
      </c>
      <c r="F36" s="276">
        <f t="shared" si="62"/>
        <v>0</v>
      </c>
      <c r="G36" s="295" t="e">
        <f t="shared" si="19"/>
        <v>#DIV/0!</v>
      </c>
      <c r="H36" s="393"/>
      <c r="I36" s="393"/>
      <c r="J36" s="347" t="e">
        <f t="shared" si="20"/>
        <v>#DIV/0!</v>
      </c>
      <c r="K36" s="372"/>
      <c r="L36" s="372"/>
      <c r="M36" s="375"/>
      <c r="N36" s="372"/>
      <c r="O36" s="372"/>
      <c r="P36" s="399"/>
      <c r="Q36" s="372"/>
      <c r="R36" s="372"/>
      <c r="S36" s="375"/>
      <c r="T36" s="372"/>
      <c r="U36" s="372"/>
      <c r="V36" s="375"/>
      <c r="W36" s="656"/>
      <c r="X36" s="372"/>
      <c r="Y36" s="375"/>
      <c r="Z36" s="372"/>
      <c r="AA36" s="351"/>
      <c r="AB36" s="353"/>
      <c r="AC36" s="355"/>
      <c r="AD36" s="355"/>
      <c r="AE36" s="354"/>
      <c r="AF36" s="354"/>
      <c r="AG36" s="355"/>
      <c r="AH36" s="355"/>
      <c r="AI36" s="355"/>
      <c r="AJ36" s="354"/>
      <c r="AK36" s="354"/>
      <c r="AL36" s="355"/>
      <c r="AM36" s="355"/>
      <c r="AN36" s="355"/>
      <c r="AO36" s="354"/>
      <c r="AP36" s="354"/>
      <c r="AQ36" s="355"/>
      <c r="AR36" s="355"/>
      <c r="AS36" s="355"/>
      <c r="AT36" s="354"/>
      <c r="AU36" s="354"/>
      <c r="AV36" s="355"/>
      <c r="AW36" s="355"/>
      <c r="AX36" s="355"/>
      <c r="AY36" s="354"/>
      <c r="AZ36" s="354"/>
      <c r="BA36" s="355"/>
      <c r="BB36" s="259"/>
    </row>
    <row r="37" spans="1:54" hidden="1" x14ac:dyDescent="0.3">
      <c r="A37" s="163" t="s">
        <v>294</v>
      </c>
      <c r="B37" s="746"/>
      <c r="C37" s="744"/>
      <c r="D37" s="158" t="s">
        <v>5</v>
      </c>
      <c r="E37" s="276">
        <f t="shared" si="62"/>
        <v>0</v>
      </c>
      <c r="F37" s="276">
        <f t="shared" si="62"/>
        <v>0</v>
      </c>
      <c r="G37" s="295" t="e">
        <f t="shared" si="19"/>
        <v>#DIV/0!</v>
      </c>
      <c r="H37" s="354"/>
      <c r="I37" s="354"/>
      <c r="J37" s="402"/>
      <c r="K37" s="354"/>
      <c r="L37" s="354"/>
      <c r="M37" s="347" t="e">
        <f>SUM(L37/K37*100%)</f>
        <v>#DIV/0!</v>
      </c>
      <c r="N37" s="403">
        <v>0</v>
      </c>
      <c r="O37" s="354"/>
      <c r="P37" s="347" t="e">
        <f t="shared" ref="P37:P42" si="63">SUM(O37/N37*100%)</f>
        <v>#DIV/0!</v>
      </c>
      <c r="Q37" s="354"/>
      <c r="R37" s="354"/>
      <c r="S37" s="356"/>
      <c r="T37" s="354"/>
      <c r="U37" s="354"/>
      <c r="V37" s="355"/>
      <c r="W37" s="660"/>
      <c r="X37" s="354"/>
      <c r="Y37" s="355"/>
      <c r="Z37" s="404"/>
      <c r="AA37" s="405"/>
      <c r="AB37" s="406"/>
      <c r="AC37" s="355"/>
      <c r="AD37" s="355"/>
      <c r="AE37" s="354"/>
      <c r="AF37" s="354"/>
      <c r="AG37" s="355"/>
      <c r="AH37" s="355"/>
      <c r="AI37" s="355"/>
      <c r="AJ37" s="354"/>
      <c r="AK37" s="354"/>
      <c r="AL37" s="355"/>
      <c r="AM37" s="355"/>
      <c r="AN37" s="355"/>
      <c r="AO37" s="354"/>
      <c r="AP37" s="354"/>
      <c r="AQ37" s="355"/>
      <c r="AR37" s="355"/>
      <c r="AS37" s="355"/>
      <c r="AT37" s="354"/>
      <c r="AU37" s="354"/>
      <c r="AV37" s="355"/>
      <c r="AW37" s="355"/>
      <c r="AX37" s="355"/>
      <c r="AY37" s="354"/>
      <c r="AZ37" s="354"/>
      <c r="BA37" s="355"/>
      <c r="BB37" s="259"/>
    </row>
    <row r="38" spans="1:54" hidden="1" x14ac:dyDescent="0.3">
      <c r="A38" s="163"/>
      <c r="B38" s="747"/>
      <c r="C38" s="745"/>
      <c r="D38" s="370" t="s">
        <v>7</v>
      </c>
      <c r="E38" s="276">
        <f t="shared" ref="E38:E48" si="64">SUM(H38,K38,N38,Q38,T38,W38,Z38,AE38,AJ38,AO38,AT38,AY38)</f>
        <v>0</v>
      </c>
      <c r="F38" s="276">
        <f t="shared" ref="F38:F48" si="65">SUM(I38,L38,O38,R38,U38,X38,AA38,AF38,AK38,AP38,AU38,AZ38)</f>
        <v>0</v>
      </c>
      <c r="G38" s="295" t="e">
        <f t="shared" si="19"/>
        <v>#DIV/0!</v>
      </c>
      <c r="H38" s="354"/>
      <c r="I38" s="354"/>
      <c r="J38" s="402"/>
      <c r="K38" s="354"/>
      <c r="L38" s="354"/>
      <c r="M38" s="347" t="e">
        <f>SUM(L38/K38*100%)</f>
        <v>#DIV/0!</v>
      </c>
      <c r="N38" s="403">
        <v>0</v>
      </c>
      <c r="O38" s="354"/>
      <c r="P38" s="347" t="e">
        <f t="shared" si="63"/>
        <v>#DIV/0!</v>
      </c>
      <c r="Q38" s="354"/>
      <c r="R38" s="354"/>
      <c r="S38" s="356"/>
      <c r="T38" s="354"/>
      <c r="U38" s="354"/>
      <c r="V38" s="355"/>
      <c r="W38" s="660"/>
      <c r="X38" s="354"/>
      <c r="Y38" s="355"/>
      <c r="Z38" s="404"/>
      <c r="AA38" s="405"/>
      <c r="AB38" s="406"/>
      <c r="AC38" s="355"/>
      <c r="AD38" s="355"/>
      <c r="AE38" s="354"/>
      <c r="AF38" s="354"/>
      <c r="AG38" s="355"/>
      <c r="AH38" s="355"/>
      <c r="AI38" s="355"/>
      <c r="AJ38" s="354"/>
      <c r="AK38" s="354"/>
      <c r="AL38" s="355"/>
      <c r="AM38" s="355"/>
      <c r="AN38" s="355"/>
      <c r="AO38" s="354"/>
      <c r="AP38" s="354"/>
      <c r="AQ38" s="355"/>
      <c r="AR38" s="355"/>
      <c r="AS38" s="355"/>
      <c r="AT38" s="354"/>
      <c r="AU38" s="354"/>
      <c r="AV38" s="355"/>
      <c r="AW38" s="355"/>
      <c r="AX38" s="355"/>
      <c r="AY38" s="354"/>
      <c r="AZ38" s="354"/>
      <c r="BA38" s="355"/>
      <c r="BB38" s="259"/>
    </row>
    <row r="39" spans="1:54" ht="54" hidden="1" customHeight="1" x14ac:dyDescent="0.3">
      <c r="A39" s="163"/>
      <c r="B39" s="747"/>
      <c r="C39" s="745"/>
      <c r="D39" s="359" t="s">
        <v>310</v>
      </c>
      <c r="E39" s="276">
        <f t="shared" si="64"/>
        <v>0</v>
      </c>
      <c r="F39" s="276">
        <f t="shared" si="65"/>
        <v>0</v>
      </c>
      <c r="G39" s="295" t="e">
        <f t="shared" si="19"/>
        <v>#DIV/0!</v>
      </c>
      <c r="H39" s="354"/>
      <c r="I39" s="354"/>
      <c r="J39" s="402"/>
      <c r="K39" s="354"/>
      <c r="L39" s="354"/>
      <c r="M39" s="347" t="e">
        <f>SUM(L39/K39*100%)</f>
        <v>#DIV/0!</v>
      </c>
      <c r="N39" s="403"/>
      <c r="O39" s="354"/>
      <c r="P39" s="347" t="e">
        <f t="shared" si="63"/>
        <v>#DIV/0!</v>
      </c>
      <c r="Q39" s="354"/>
      <c r="R39" s="354"/>
      <c r="S39" s="355"/>
      <c r="T39" s="354"/>
      <c r="U39" s="354"/>
      <c r="V39" s="355"/>
      <c r="W39" s="661">
        <v>0</v>
      </c>
      <c r="X39" s="354"/>
      <c r="Y39" s="355"/>
      <c r="Z39" s="354"/>
      <c r="AA39" s="405"/>
      <c r="AB39" s="406"/>
      <c r="AC39" s="355"/>
      <c r="AD39" s="355"/>
      <c r="AE39" s="354"/>
      <c r="AF39" s="354"/>
      <c r="AG39" s="355"/>
      <c r="AH39" s="355"/>
      <c r="AI39" s="355"/>
      <c r="AJ39" s="354"/>
      <c r="AK39" s="354"/>
      <c r="AL39" s="355"/>
      <c r="AM39" s="355"/>
      <c r="AN39" s="355"/>
      <c r="AO39" s="354"/>
      <c r="AP39" s="354"/>
      <c r="AQ39" s="355"/>
      <c r="AR39" s="355"/>
      <c r="AS39" s="355"/>
      <c r="AT39" s="354"/>
      <c r="AU39" s="354"/>
      <c r="AV39" s="355"/>
      <c r="AW39" s="355"/>
      <c r="AX39" s="355"/>
      <c r="AY39" s="354"/>
      <c r="AZ39" s="354"/>
      <c r="BA39" s="355"/>
      <c r="BB39" s="259"/>
    </row>
    <row r="40" spans="1:54" ht="18.75" hidden="1" customHeight="1" x14ac:dyDescent="0.3">
      <c r="A40" s="161" t="s">
        <v>295</v>
      </c>
      <c r="B40" s="746"/>
      <c r="C40" s="744"/>
      <c r="D40" s="158" t="s">
        <v>5</v>
      </c>
      <c r="E40" s="276">
        <f t="shared" si="64"/>
        <v>0</v>
      </c>
      <c r="F40" s="276">
        <f t="shared" si="65"/>
        <v>0</v>
      </c>
      <c r="G40" s="295" t="e">
        <f t="shared" si="19"/>
        <v>#DIV/0!</v>
      </c>
      <c r="H40" s="362"/>
      <c r="I40" s="362"/>
      <c r="J40" s="363"/>
      <c r="K40" s="362"/>
      <c r="L40" s="362"/>
      <c r="M40" s="365"/>
      <c r="N40" s="403">
        <v>0</v>
      </c>
      <c r="O40" s="354"/>
      <c r="P40" s="407" t="e">
        <f t="shared" si="63"/>
        <v>#DIV/0!</v>
      </c>
      <c r="Q40" s="354"/>
      <c r="R40" s="354"/>
      <c r="S40" s="356" t="e">
        <f t="shared" ref="S40:S45" si="66">SUM(R40/Q40*100%)</f>
        <v>#DIV/0!</v>
      </c>
      <c r="T40" s="362"/>
      <c r="U40" s="362"/>
      <c r="V40" s="365"/>
      <c r="W40" s="662"/>
      <c r="X40" s="362"/>
      <c r="Y40" s="356" t="e">
        <f>SUM(X40/W40*100%)</f>
        <v>#DIV/0!</v>
      </c>
      <c r="Z40" s="362"/>
      <c r="AA40" s="339"/>
      <c r="AB40" s="342"/>
      <c r="AC40" s="365"/>
      <c r="AD40" s="365"/>
      <c r="AE40" s="362"/>
      <c r="AF40" s="362"/>
      <c r="AG40" s="365"/>
      <c r="AH40" s="365"/>
      <c r="AI40" s="365"/>
      <c r="AJ40" s="362"/>
      <c r="AK40" s="362"/>
      <c r="AL40" s="365"/>
      <c r="AM40" s="365"/>
      <c r="AN40" s="365"/>
      <c r="AO40" s="408"/>
      <c r="AP40" s="362"/>
      <c r="AQ40" s="365"/>
      <c r="AR40" s="365"/>
      <c r="AS40" s="365"/>
      <c r="AT40" s="362"/>
      <c r="AU40" s="362"/>
      <c r="AV40" s="365"/>
      <c r="AW40" s="365"/>
      <c r="AX40" s="365"/>
      <c r="AY40" s="362"/>
      <c r="AZ40" s="362"/>
      <c r="BA40" s="365"/>
      <c r="BB40" s="258"/>
    </row>
    <row r="41" spans="1:54" ht="21.75" hidden="1" customHeight="1" x14ac:dyDescent="0.3">
      <c r="A41" s="163"/>
      <c r="B41" s="747"/>
      <c r="C41" s="745"/>
      <c r="D41" s="370" t="s">
        <v>7</v>
      </c>
      <c r="E41" s="276">
        <f t="shared" si="64"/>
        <v>0</v>
      </c>
      <c r="F41" s="276">
        <f t="shared" si="65"/>
        <v>0</v>
      </c>
      <c r="G41" s="295" t="e">
        <f t="shared" si="19"/>
        <v>#DIV/0!</v>
      </c>
      <c r="H41" s="393"/>
      <c r="I41" s="393"/>
      <c r="J41" s="409"/>
      <c r="K41" s="393"/>
      <c r="L41" s="393"/>
      <c r="M41" s="394"/>
      <c r="N41" s="410">
        <v>0</v>
      </c>
      <c r="O41" s="393"/>
      <c r="P41" s="407" t="e">
        <f t="shared" si="63"/>
        <v>#DIV/0!</v>
      </c>
      <c r="Q41" s="393"/>
      <c r="R41" s="393"/>
      <c r="S41" s="356" t="e">
        <f t="shared" si="66"/>
        <v>#DIV/0!</v>
      </c>
      <c r="T41" s="393"/>
      <c r="U41" s="393"/>
      <c r="V41" s="394"/>
      <c r="W41" s="663"/>
      <c r="X41" s="393"/>
      <c r="Y41" s="356" t="e">
        <f>SUM(X41/W41*100%)</f>
        <v>#DIV/0!</v>
      </c>
      <c r="Z41" s="393"/>
      <c r="AA41" s="397"/>
      <c r="AB41" s="398"/>
      <c r="AC41" s="355"/>
      <c r="AD41" s="355"/>
      <c r="AE41" s="354"/>
      <c r="AF41" s="354"/>
      <c r="AG41" s="355"/>
      <c r="AH41" s="355"/>
      <c r="AI41" s="355"/>
      <c r="AJ41" s="354"/>
      <c r="AK41" s="354"/>
      <c r="AL41" s="355"/>
      <c r="AM41" s="355"/>
      <c r="AN41" s="355"/>
      <c r="AO41" s="408"/>
      <c r="AP41" s="354"/>
      <c r="AQ41" s="355"/>
      <c r="AR41" s="355"/>
      <c r="AS41" s="355"/>
      <c r="AT41" s="354"/>
      <c r="AU41" s="354"/>
      <c r="AV41" s="355"/>
      <c r="AW41" s="355"/>
      <c r="AX41" s="355"/>
      <c r="AY41" s="354"/>
      <c r="AZ41" s="354"/>
      <c r="BA41" s="355"/>
      <c r="BB41" s="259"/>
    </row>
    <row r="42" spans="1:54" ht="46.5" hidden="1" customHeight="1" x14ac:dyDescent="0.3">
      <c r="A42" s="163"/>
      <c r="B42" s="747"/>
      <c r="C42" s="745"/>
      <c r="D42" s="359" t="s">
        <v>310</v>
      </c>
      <c r="E42" s="276">
        <f t="shared" si="64"/>
        <v>0</v>
      </c>
      <c r="F42" s="276">
        <f t="shared" si="65"/>
        <v>0</v>
      </c>
      <c r="G42" s="295" t="e">
        <f t="shared" si="19"/>
        <v>#DIV/0!</v>
      </c>
      <c r="H42" s="372"/>
      <c r="I42" s="372"/>
      <c r="J42" s="373"/>
      <c r="K42" s="372"/>
      <c r="L42" s="372"/>
      <c r="M42" s="375"/>
      <c r="N42" s="411"/>
      <c r="O42" s="372"/>
      <c r="P42" s="407" t="e">
        <f t="shared" si="63"/>
        <v>#DIV/0!</v>
      </c>
      <c r="Q42" s="393"/>
      <c r="R42" s="393"/>
      <c r="S42" s="356" t="e">
        <f t="shared" si="66"/>
        <v>#DIV/0!</v>
      </c>
      <c r="T42" s="372"/>
      <c r="U42" s="372"/>
      <c r="V42" s="375"/>
      <c r="W42" s="664"/>
      <c r="X42" s="372"/>
      <c r="Y42" s="375"/>
      <c r="Z42" s="372"/>
      <c r="AA42" s="351"/>
      <c r="AB42" s="353"/>
      <c r="AC42" s="355"/>
      <c r="AD42" s="355"/>
      <c r="AE42" s="354"/>
      <c r="AF42" s="354"/>
      <c r="AG42" s="355"/>
      <c r="AH42" s="355"/>
      <c r="AI42" s="355"/>
      <c r="AJ42" s="354"/>
      <c r="AK42" s="354"/>
      <c r="AL42" s="355"/>
      <c r="AM42" s="355"/>
      <c r="AN42" s="355"/>
      <c r="AO42" s="408"/>
      <c r="AP42" s="354"/>
      <c r="AQ42" s="355"/>
      <c r="AR42" s="355"/>
      <c r="AS42" s="355"/>
      <c r="AT42" s="354"/>
      <c r="AU42" s="354"/>
      <c r="AV42" s="355"/>
      <c r="AW42" s="355"/>
      <c r="AX42" s="355"/>
      <c r="AY42" s="354"/>
      <c r="AZ42" s="354"/>
      <c r="BA42" s="355"/>
      <c r="BB42" s="259"/>
    </row>
    <row r="43" spans="1:54" ht="18.75" hidden="1" customHeight="1" x14ac:dyDescent="0.3">
      <c r="A43" s="161" t="s">
        <v>296</v>
      </c>
      <c r="B43" s="746"/>
      <c r="C43" s="744"/>
      <c r="D43" s="158" t="s">
        <v>5</v>
      </c>
      <c r="E43" s="276">
        <f t="shared" si="64"/>
        <v>0</v>
      </c>
      <c r="F43" s="276">
        <f t="shared" si="65"/>
        <v>0</v>
      </c>
      <c r="G43" s="295" t="e">
        <f t="shared" si="19"/>
        <v>#DIV/0!</v>
      </c>
      <c r="H43" s="362"/>
      <c r="I43" s="362"/>
      <c r="J43" s="363"/>
      <c r="K43" s="362"/>
      <c r="L43" s="362"/>
      <c r="M43" s="365"/>
      <c r="N43" s="362"/>
      <c r="O43" s="362"/>
      <c r="P43" s="365"/>
      <c r="Q43" s="354"/>
      <c r="R43" s="354"/>
      <c r="S43" s="356" t="e">
        <f t="shared" si="66"/>
        <v>#DIV/0!</v>
      </c>
      <c r="T43" s="362"/>
      <c r="U43" s="362"/>
      <c r="V43" s="365"/>
      <c r="W43" s="662"/>
      <c r="X43" s="362"/>
      <c r="Y43" s="356" t="e">
        <f>SUM(X43/W43*100%)</f>
        <v>#DIV/0!</v>
      </c>
      <c r="Z43" s="404"/>
      <c r="AA43" s="339"/>
      <c r="AB43" s="342"/>
      <c r="AC43" s="365"/>
      <c r="AD43" s="365"/>
      <c r="AE43" s="412"/>
      <c r="AF43" s="362"/>
      <c r="AG43" s="365"/>
      <c r="AH43" s="365"/>
      <c r="AI43" s="365"/>
      <c r="AJ43" s="362"/>
      <c r="AK43" s="362"/>
      <c r="AL43" s="365"/>
      <c r="AM43" s="365"/>
      <c r="AN43" s="365"/>
      <c r="AO43" s="408"/>
      <c r="AP43" s="362"/>
      <c r="AQ43" s="365"/>
      <c r="AR43" s="365"/>
      <c r="AS43" s="365"/>
      <c r="AT43" s="362"/>
      <c r="AU43" s="362"/>
      <c r="AV43" s="365"/>
      <c r="AW43" s="365"/>
      <c r="AX43" s="365"/>
      <c r="AY43" s="362"/>
      <c r="AZ43" s="362"/>
      <c r="BA43" s="365"/>
      <c r="BB43" s="258"/>
    </row>
    <row r="44" spans="1:54" ht="21.75" hidden="1" customHeight="1" x14ac:dyDescent="0.3">
      <c r="A44" s="163"/>
      <c r="B44" s="747"/>
      <c r="C44" s="745"/>
      <c r="D44" s="370" t="s">
        <v>7</v>
      </c>
      <c r="E44" s="276">
        <f t="shared" si="64"/>
        <v>0</v>
      </c>
      <c r="F44" s="276">
        <f t="shared" si="65"/>
        <v>0</v>
      </c>
      <c r="G44" s="295" t="e">
        <f t="shared" si="19"/>
        <v>#DIV/0!</v>
      </c>
      <c r="H44" s="393"/>
      <c r="I44" s="393"/>
      <c r="J44" s="409"/>
      <c r="K44" s="393"/>
      <c r="L44" s="393"/>
      <c r="M44" s="394"/>
      <c r="N44" s="393"/>
      <c r="O44" s="393"/>
      <c r="P44" s="355"/>
      <c r="Q44" s="354"/>
      <c r="R44" s="354"/>
      <c r="S44" s="356" t="e">
        <f t="shared" si="66"/>
        <v>#DIV/0!</v>
      </c>
      <c r="T44" s="393"/>
      <c r="U44" s="393"/>
      <c r="V44" s="394"/>
      <c r="W44" s="662"/>
      <c r="X44" s="362"/>
      <c r="Y44" s="356" t="e">
        <f>SUM(X44/W44*100%)</f>
        <v>#DIV/0!</v>
      </c>
      <c r="Z44" s="413"/>
      <c r="AA44" s="397"/>
      <c r="AB44" s="398"/>
      <c r="AC44" s="355"/>
      <c r="AD44" s="355"/>
      <c r="AE44" s="412"/>
      <c r="AF44" s="354"/>
      <c r="AG44" s="355"/>
      <c r="AH44" s="355"/>
      <c r="AI44" s="355"/>
      <c r="AJ44" s="354"/>
      <c r="AK44" s="354"/>
      <c r="AL44" s="355"/>
      <c r="AM44" s="355"/>
      <c r="AN44" s="355"/>
      <c r="AO44" s="408"/>
      <c r="AP44" s="354"/>
      <c r="AQ44" s="355"/>
      <c r="AR44" s="355"/>
      <c r="AS44" s="355"/>
      <c r="AT44" s="354"/>
      <c r="AU44" s="354"/>
      <c r="AV44" s="355"/>
      <c r="AW44" s="355"/>
      <c r="AX44" s="355"/>
      <c r="AY44" s="354"/>
      <c r="AZ44" s="354"/>
      <c r="BA44" s="355"/>
      <c r="BB44" s="259"/>
    </row>
    <row r="45" spans="1:54" ht="34.5" hidden="1" customHeight="1" x14ac:dyDescent="0.3">
      <c r="A45" s="163"/>
      <c r="B45" s="747"/>
      <c r="C45" s="745"/>
      <c r="D45" s="359" t="s">
        <v>310</v>
      </c>
      <c r="E45" s="276">
        <f t="shared" si="64"/>
        <v>0</v>
      </c>
      <c r="F45" s="276">
        <f t="shared" si="65"/>
        <v>0</v>
      </c>
      <c r="G45" s="295" t="e">
        <f t="shared" si="19"/>
        <v>#DIV/0!</v>
      </c>
      <c r="H45" s="372"/>
      <c r="I45" s="372"/>
      <c r="J45" s="373"/>
      <c r="K45" s="372"/>
      <c r="L45" s="372"/>
      <c r="M45" s="375"/>
      <c r="N45" s="372"/>
      <c r="O45" s="372"/>
      <c r="P45" s="355"/>
      <c r="Q45" s="354"/>
      <c r="R45" s="354"/>
      <c r="S45" s="356" t="e">
        <f t="shared" si="66"/>
        <v>#DIV/0!</v>
      </c>
      <c r="T45" s="372"/>
      <c r="U45" s="372"/>
      <c r="V45" s="375"/>
      <c r="W45" s="664"/>
      <c r="X45" s="372"/>
      <c r="Y45" s="375"/>
      <c r="Z45" s="372"/>
      <c r="AA45" s="351"/>
      <c r="AB45" s="353"/>
      <c r="AC45" s="355"/>
      <c r="AD45" s="355"/>
      <c r="AE45" s="354"/>
      <c r="AF45" s="354"/>
      <c r="AG45" s="355"/>
      <c r="AH45" s="355"/>
      <c r="AI45" s="355"/>
      <c r="AJ45" s="354"/>
      <c r="AK45" s="354"/>
      <c r="AL45" s="355"/>
      <c r="AM45" s="355"/>
      <c r="AN45" s="355"/>
      <c r="AO45" s="354"/>
      <c r="AP45" s="354"/>
      <c r="AQ45" s="355"/>
      <c r="AR45" s="355"/>
      <c r="AS45" s="355"/>
      <c r="AT45" s="354"/>
      <c r="AU45" s="354"/>
      <c r="AV45" s="355"/>
      <c r="AW45" s="355"/>
      <c r="AX45" s="355"/>
      <c r="AY45" s="354"/>
      <c r="AZ45" s="354"/>
      <c r="BA45" s="355"/>
      <c r="BB45" s="259"/>
    </row>
    <row r="46" spans="1:54" hidden="1" x14ac:dyDescent="0.3">
      <c r="A46" s="163" t="s">
        <v>297</v>
      </c>
      <c r="B46" s="746"/>
      <c r="C46" s="744"/>
      <c r="D46" s="158" t="s">
        <v>5</v>
      </c>
      <c r="E46" s="276">
        <f t="shared" si="64"/>
        <v>0</v>
      </c>
      <c r="F46" s="276">
        <f t="shared" si="65"/>
        <v>0</v>
      </c>
      <c r="G46" s="295" t="e">
        <f t="shared" si="19"/>
        <v>#DIV/0!</v>
      </c>
      <c r="H46" s="354"/>
      <c r="I46" s="354"/>
      <c r="J46" s="402"/>
      <c r="K46" s="354"/>
      <c r="L46" s="354"/>
      <c r="M46" s="355"/>
      <c r="N46" s="354"/>
      <c r="O46" s="354"/>
      <c r="P46" s="355"/>
      <c r="Q46" s="414"/>
      <c r="R46" s="414"/>
      <c r="S46" s="356" t="e">
        <f>SUM(R46/T46*100%)</f>
        <v>#DIV/0!</v>
      </c>
      <c r="T46" s="354"/>
      <c r="U46" s="354"/>
      <c r="V46" s="356" t="e">
        <f>SUM(U46/#REF!*100%)</f>
        <v>#REF!</v>
      </c>
      <c r="W46" s="655"/>
      <c r="X46" s="362"/>
      <c r="Y46" s="356" t="e">
        <f>SUM(X46/W46*100%)</f>
        <v>#DIV/0!</v>
      </c>
      <c r="Z46" s="415"/>
      <c r="AA46" s="405"/>
      <c r="AB46" s="406"/>
      <c r="AC46" s="355"/>
      <c r="AD46" s="355"/>
      <c r="AE46" s="354"/>
      <c r="AF46" s="354"/>
      <c r="AG46" s="355"/>
      <c r="AH46" s="355"/>
      <c r="AI46" s="355"/>
      <c r="AJ46" s="354"/>
      <c r="AK46" s="354"/>
      <c r="AL46" s="355"/>
      <c r="AM46" s="355"/>
      <c r="AN46" s="355"/>
      <c r="AO46" s="354"/>
      <c r="AP46" s="354"/>
      <c r="AQ46" s="355"/>
      <c r="AR46" s="355"/>
      <c r="AS46" s="355"/>
      <c r="AT46" s="354"/>
      <c r="AU46" s="354"/>
      <c r="AV46" s="355"/>
      <c r="AW46" s="355"/>
      <c r="AX46" s="355"/>
      <c r="AY46" s="354"/>
      <c r="AZ46" s="354"/>
      <c r="BA46" s="355"/>
      <c r="BB46" s="259"/>
    </row>
    <row r="47" spans="1:54" hidden="1" x14ac:dyDescent="0.3">
      <c r="A47" s="163"/>
      <c r="B47" s="747"/>
      <c r="C47" s="745"/>
      <c r="D47" s="370" t="s">
        <v>7</v>
      </c>
      <c r="E47" s="276">
        <f t="shared" si="64"/>
        <v>0</v>
      </c>
      <c r="F47" s="276">
        <f t="shared" si="65"/>
        <v>0</v>
      </c>
      <c r="G47" s="295" t="e">
        <f t="shared" si="19"/>
        <v>#DIV/0!</v>
      </c>
      <c r="H47" s="354"/>
      <c r="I47" s="354"/>
      <c r="J47" s="402"/>
      <c r="K47" s="354"/>
      <c r="L47" s="354"/>
      <c r="M47" s="355"/>
      <c r="N47" s="354"/>
      <c r="O47" s="354"/>
      <c r="P47" s="355"/>
      <c r="Q47" s="414"/>
      <c r="R47" s="414"/>
      <c r="S47" s="356" t="e">
        <f>SUM(R47/T47*100%)</f>
        <v>#DIV/0!</v>
      </c>
      <c r="T47" s="354"/>
      <c r="U47" s="354"/>
      <c r="V47" s="356" t="e">
        <f>SUM(U47/#REF!*100%)</f>
        <v>#REF!</v>
      </c>
      <c r="W47" s="655"/>
      <c r="X47" s="362"/>
      <c r="Y47" s="356" t="e">
        <f>SUM(X47/W47*100%)</f>
        <v>#DIV/0!</v>
      </c>
      <c r="Z47" s="415"/>
      <c r="AA47" s="405"/>
      <c r="AB47" s="406"/>
      <c r="AC47" s="355"/>
      <c r="AD47" s="355"/>
      <c r="AE47" s="354"/>
      <c r="AF47" s="354"/>
      <c r="AG47" s="355"/>
      <c r="AH47" s="355"/>
      <c r="AI47" s="355"/>
      <c r="AJ47" s="354"/>
      <c r="AK47" s="354"/>
      <c r="AL47" s="355"/>
      <c r="AM47" s="355"/>
      <c r="AN47" s="355"/>
      <c r="AO47" s="354"/>
      <c r="AP47" s="354"/>
      <c r="AQ47" s="355"/>
      <c r="AR47" s="355"/>
      <c r="AS47" s="355"/>
      <c r="AT47" s="354"/>
      <c r="AU47" s="354"/>
      <c r="AV47" s="355"/>
      <c r="AW47" s="355"/>
      <c r="AX47" s="355"/>
      <c r="AY47" s="354"/>
      <c r="AZ47" s="354"/>
      <c r="BA47" s="355"/>
      <c r="BB47" s="259"/>
    </row>
    <row r="48" spans="1:54" ht="32.25" hidden="1" customHeight="1" x14ac:dyDescent="0.3">
      <c r="A48" s="163"/>
      <c r="B48" s="747"/>
      <c r="C48" s="745"/>
      <c r="D48" s="359" t="s">
        <v>310</v>
      </c>
      <c r="E48" s="276">
        <f t="shared" si="64"/>
        <v>0</v>
      </c>
      <c r="F48" s="276">
        <f t="shared" si="65"/>
        <v>0</v>
      </c>
      <c r="G48" s="295" t="e">
        <f t="shared" si="19"/>
        <v>#DIV/0!</v>
      </c>
      <c r="H48" s="354"/>
      <c r="I48" s="354"/>
      <c r="J48" s="402"/>
      <c r="K48" s="354"/>
      <c r="L48" s="354"/>
      <c r="M48" s="355"/>
      <c r="N48" s="354"/>
      <c r="O48" s="354"/>
      <c r="P48" s="416"/>
      <c r="Q48" s="362"/>
      <c r="R48" s="362"/>
      <c r="S48" s="356" t="e">
        <f>SUM(R48/Q48*100%)</f>
        <v>#DIV/0!</v>
      </c>
      <c r="T48" s="354"/>
      <c r="U48" s="354"/>
      <c r="V48" s="356" t="e">
        <f>SUM(U48/T48*100%)</f>
        <v>#DIV/0!</v>
      </c>
      <c r="W48" s="665"/>
      <c r="X48" s="354"/>
      <c r="Y48" s="355"/>
      <c r="Z48" s="354"/>
      <c r="AA48" s="405"/>
      <c r="AB48" s="406"/>
      <c r="AC48" s="355"/>
      <c r="AD48" s="355"/>
      <c r="AE48" s="354"/>
      <c r="AF48" s="354"/>
      <c r="AG48" s="355"/>
      <c r="AH48" s="355"/>
      <c r="AI48" s="355"/>
      <c r="AJ48" s="354"/>
      <c r="AK48" s="354"/>
      <c r="AL48" s="355"/>
      <c r="AM48" s="355"/>
      <c r="AN48" s="355"/>
      <c r="AO48" s="354"/>
      <c r="AP48" s="354"/>
      <c r="AQ48" s="355"/>
      <c r="AR48" s="355"/>
      <c r="AS48" s="355"/>
      <c r="AT48" s="354"/>
      <c r="AU48" s="354"/>
      <c r="AV48" s="355"/>
      <c r="AW48" s="355"/>
      <c r="AX48" s="355"/>
      <c r="AY48" s="354"/>
      <c r="AZ48" s="354"/>
      <c r="BA48" s="355"/>
      <c r="BB48" s="259"/>
    </row>
    <row r="49" spans="1:54" ht="18.75" hidden="1" customHeight="1" x14ac:dyDescent="0.3">
      <c r="A49" s="161" t="s">
        <v>298</v>
      </c>
      <c r="B49" s="746"/>
      <c r="C49" s="744"/>
      <c r="D49" s="158" t="s">
        <v>5</v>
      </c>
      <c r="E49" s="276">
        <f t="shared" ref="E49:E66" si="67">SUM(H49,K49,N49,Q49,T49,W49,Z49,AE49,AJ49,AO49,AT49,AY49)</f>
        <v>0</v>
      </c>
      <c r="F49" s="276">
        <f t="shared" ref="F49:F66" si="68">SUM(I49,L49,O49,R49,U49,X49,AC49,AH49,AM49,AR49,AW49,AZ49)</f>
        <v>0</v>
      </c>
      <c r="G49" s="295" t="e">
        <f t="shared" si="19"/>
        <v>#DIV/0!</v>
      </c>
      <c r="H49" s="362"/>
      <c r="I49" s="362"/>
      <c r="J49" s="363"/>
      <c r="K49" s="362"/>
      <c r="L49" s="362"/>
      <c r="M49" s="365"/>
      <c r="N49" s="362"/>
      <c r="O49" s="362"/>
      <c r="P49" s="391"/>
      <c r="Q49" s="362"/>
      <c r="R49" s="362"/>
      <c r="S49" s="365"/>
      <c r="T49" s="362"/>
      <c r="U49" s="362"/>
      <c r="V49" s="365"/>
      <c r="W49" s="666"/>
      <c r="X49" s="417"/>
      <c r="Y49" s="356" t="e">
        <f>SUM(X49/W49*100%)</f>
        <v>#DIV/0!</v>
      </c>
      <c r="Z49" s="401"/>
      <c r="AA49" s="418"/>
      <c r="AB49" s="419"/>
      <c r="AC49" s="401"/>
      <c r="AD49" s="401" t="e">
        <f>SUM(AC49/Z49*100)</f>
        <v>#DIV/0!</v>
      </c>
      <c r="AE49" s="401">
        <v>0</v>
      </c>
      <c r="AF49" s="401"/>
      <c r="AG49" s="401"/>
      <c r="AH49" s="401"/>
      <c r="AI49" s="401" t="e">
        <f>SUM(AH49/AE49*100)</f>
        <v>#DIV/0!</v>
      </c>
      <c r="AJ49" s="420"/>
      <c r="AK49" s="401"/>
      <c r="AL49" s="401"/>
      <c r="AM49" s="401"/>
      <c r="AN49" s="421"/>
      <c r="AO49" s="422"/>
      <c r="AP49" s="362"/>
      <c r="AQ49" s="365"/>
      <c r="AR49" s="365"/>
      <c r="AS49" s="365"/>
      <c r="AT49" s="362"/>
      <c r="AU49" s="362"/>
      <c r="AV49" s="365"/>
      <c r="AW49" s="365"/>
      <c r="AX49" s="365"/>
      <c r="AY49" s="362"/>
      <c r="AZ49" s="362"/>
      <c r="BA49" s="365"/>
      <c r="BB49" s="258"/>
    </row>
    <row r="50" spans="1:54" ht="21.75" hidden="1" customHeight="1" x14ac:dyDescent="0.3">
      <c r="A50" s="163"/>
      <c r="B50" s="747"/>
      <c r="C50" s="745"/>
      <c r="D50" s="370" t="s">
        <v>7</v>
      </c>
      <c r="E50" s="276">
        <f t="shared" si="67"/>
        <v>0</v>
      </c>
      <c r="F50" s="276">
        <f t="shared" si="68"/>
        <v>0</v>
      </c>
      <c r="G50" s="295" t="e">
        <f t="shared" si="19"/>
        <v>#DIV/0!</v>
      </c>
      <c r="H50" s="393"/>
      <c r="I50" s="393"/>
      <c r="J50" s="409"/>
      <c r="K50" s="393"/>
      <c r="L50" s="393"/>
      <c r="M50" s="394"/>
      <c r="N50" s="393"/>
      <c r="O50" s="393"/>
      <c r="P50" s="395"/>
      <c r="Q50" s="393"/>
      <c r="R50" s="393"/>
      <c r="S50" s="394"/>
      <c r="T50" s="393"/>
      <c r="U50" s="393"/>
      <c r="V50" s="394"/>
      <c r="W50" s="666"/>
      <c r="X50" s="417"/>
      <c r="Y50" s="356" t="e">
        <f>SUM(X50/W50*100%)</f>
        <v>#DIV/0!</v>
      </c>
      <c r="Z50" s="401"/>
      <c r="AA50" s="418"/>
      <c r="AB50" s="419"/>
      <c r="AC50" s="401"/>
      <c r="AD50" s="401" t="e">
        <f>SUM(AC50/Z50*100)</f>
        <v>#DIV/0!</v>
      </c>
      <c r="AE50" s="401">
        <v>0</v>
      </c>
      <c r="AF50" s="401"/>
      <c r="AG50" s="401"/>
      <c r="AH50" s="401"/>
      <c r="AI50" s="401" t="e">
        <f>SUM(AH50/AE50*100)</f>
        <v>#DIV/0!</v>
      </c>
      <c r="AJ50" s="420"/>
      <c r="AK50" s="401"/>
      <c r="AL50" s="401"/>
      <c r="AM50" s="401"/>
      <c r="AN50" s="421"/>
      <c r="AO50" s="422"/>
      <c r="AP50" s="354"/>
      <c r="AQ50" s="355"/>
      <c r="AR50" s="355"/>
      <c r="AS50" s="355"/>
      <c r="AT50" s="354"/>
      <c r="AU50" s="354"/>
      <c r="AV50" s="355"/>
      <c r="AW50" s="355"/>
      <c r="AX50" s="355"/>
      <c r="AY50" s="354"/>
      <c r="AZ50" s="354"/>
      <c r="BA50" s="355"/>
      <c r="BB50" s="259"/>
    </row>
    <row r="51" spans="1:54" ht="45" hidden="1" customHeight="1" x14ac:dyDescent="0.3">
      <c r="A51" s="163"/>
      <c r="B51" s="747"/>
      <c r="C51" s="745"/>
      <c r="D51" s="359" t="s">
        <v>310</v>
      </c>
      <c r="E51" s="276">
        <f t="shared" si="67"/>
        <v>0</v>
      </c>
      <c r="F51" s="276">
        <f t="shared" si="68"/>
        <v>0</v>
      </c>
      <c r="G51" s="295" t="e">
        <f t="shared" si="19"/>
        <v>#DIV/0!</v>
      </c>
      <c r="H51" s="372"/>
      <c r="I51" s="372"/>
      <c r="J51" s="373"/>
      <c r="K51" s="372"/>
      <c r="L51" s="372"/>
      <c r="M51" s="375"/>
      <c r="N51" s="372"/>
      <c r="O51" s="372"/>
      <c r="P51" s="355"/>
      <c r="Q51" s="372"/>
      <c r="R51" s="372"/>
      <c r="S51" s="375"/>
      <c r="T51" s="372"/>
      <c r="U51" s="372"/>
      <c r="V51" s="375"/>
      <c r="W51" s="655"/>
      <c r="X51" s="362"/>
      <c r="Y51" s="356" t="e">
        <f>SUM(X51/W51*100%)</f>
        <v>#DIV/0!</v>
      </c>
      <c r="Z51" s="400"/>
      <c r="AA51" s="423"/>
      <c r="AB51" s="424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421"/>
      <c r="AO51" s="354"/>
      <c r="AP51" s="354"/>
      <c r="AQ51" s="355"/>
      <c r="AR51" s="355"/>
      <c r="AS51" s="355"/>
      <c r="AT51" s="354"/>
      <c r="AU51" s="354"/>
      <c r="AV51" s="355"/>
      <c r="AW51" s="355"/>
      <c r="AX51" s="355"/>
      <c r="AY51" s="354"/>
      <c r="AZ51" s="354"/>
      <c r="BA51" s="355"/>
      <c r="BB51" s="259"/>
    </row>
    <row r="52" spans="1:54" ht="18.75" hidden="1" customHeight="1" x14ac:dyDescent="0.3">
      <c r="A52" s="164" t="s">
        <v>300</v>
      </c>
      <c r="B52" s="727"/>
      <c r="C52" s="738"/>
      <c r="D52" s="160" t="s">
        <v>5</v>
      </c>
      <c r="E52" s="276">
        <f t="shared" si="67"/>
        <v>0</v>
      </c>
      <c r="F52" s="276">
        <f t="shared" si="68"/>
        <v>0</v>
      </c>
      <c r="G52" s="295" t="e">
        <f t="shared" si="19"/>
        <v>#DIV/0!</v>
      </c>
      <c r="H52" s="421"/>
      <c r="I52" s="421"/>
      <c r="J52" s="425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667"/>
      <c r="X52" s="421"/>
      <c r="Y52" s="421"/>
      <c r="Z52" s="421"/>
      <c r="AA52" s="426"/>
      <c r="AB52" s="427"/>
      <c r="AC52" s="421"/>
      <c r="AD52" s="421"/>
      <c r="AE52" s="421"/>
      <c r="AF52" s="421"/>
      <c r="AG52" s="421"/>
      <c r="AH52" s="421"/>
      <c r="AI52" s="421"/>
      <c r="AJ52" s="380"/>
      <c r="AK52" s="421"/>
      <c r="AL52" s="421"/>
      <c r="AM52" s="428"/>
      <c r="AN52" s="380" t="e">
        <f t="shared" ref="AN52:AN57" si="69">SUM(AM52/AJ52*100)</f>
        <v>#DIV/0!</v>
      </c>
      <c r="AO52" s="380"/>
      <c r="AP52" s="421"/>
      <c r="AQ52" s="421"/>
      <c r="AR52" s="380"/>
      <c r="AS52" s="380" t="e">
        <f t="shared" ref="AS52:AS57" si="70">SUM(AR52/AO52*100)</f>
        <v>#DIV/0!</v>
      </c>
      <c r="AT52" s="380"/>
      <c r="AU52" s="421"/>
      <c r="AV52" s="421"/>
      <c r="AW52" s="421"/>
      <c r="AX52" s="421" t="e">
        <f>SUM(AW52/AT52*100)</f>
        <v>#DIV/0!</v>
      </c>
      <c r="AY52" s="429"/>
      <c r="AZ52" s="421"/>
      <c r="BA52" s="421"/>
      <c r="BB52" s="727"/>
    </row>
    <row r="53" spans="1:54" ht="21.75" hidden="1" customHeight="1" x14ac:dyDescent="0.3">
      <c r="A53" s="165"/>
      <c r="B53" s="728"/>
      <c r="C53" s="739"/>
      <c r="D53" s="370" t="s">
        <v>7</v>
      </c>
      <c r="E53" s="276">
        <f t="shared" si="67"/>
        <v>0</v>
      </c>
      <c r="F53" s="276">
        <f t="shared" si="68"/>
        <v>0</v>
      </c>
      <c r="G53" s="295" t="e">
        <f t="shared" si="19"/>
        <v>#DIV/0!</v>
      </c>
      <c r="H53" s="430"/>
      <c r="I53" s="430"/>
      <c r="J53" s="431"/>
      <c r="K53" s="430"/>
      <c r="L53" s="430"/>
      <c r="M53" s="430"/>
      <c r="N53" s="430"/>
      <c r="O53" s="430"/>
      <c r="P53" s="432"/>
      <c r="Q53" s="430"/>
      <c r="R53" s="430"/>
      <c r="S53" s="430"/>
      <c r="T53" s="430"/>
      <c r="U53" s="430"/>
      <c r="V53" s="430"/>
      <c r="W53" s="668"/>
      <c r="X53" s="430"/>
      <c r="Y53" s="430"/>
      <c r="Z53" s="430"/>
      <c r="AA53" s="433"/>
      <c r="AB53" s="434"/>
      <c r="AC53" s="432"/>
      <c r="AD53" s="432"/>
      <c r="AE53" s="432"/>
      <c r="AF53" s="432"/>
      <c r="AG53" s="432"/>
      <c r="AH53" s="432"/>
      <c r="AI53" s="432"/>
      <c r="AJ53" s="380"/>
      <c r="AK53" s="421"/>
      <c r="AL53" s="421"/>
      <c r="AM53" s="428"/>
      <c r="AN53" s="421" t="e">
        <f t="shared" si="69"/>
        <v>#DIV/0!</v>
      </c>
      <c r="AO53" s="380"/>
      <c r="AP53" s="421"/>
      <c r="AQ53" s="421"/>
      <c r="AR53" s="380"/>
      <c r="AS53" s="380" t="e">
        <f t="shared" si="70"/>
        <v>#DIV/0!</v>
      </c>
      <c r="AT53" s="380"/>
      <c r="AU53" s="432"/>
      <c r="AV53" s="432"/>
      <c r="AW53" s="432"/>
      <c r="AX53" s="421" t="e">
        <f t="shared" ref="AX53:AX54" si="71">SUM(AW53/AT53*100)</f>
        <v>#DIV/0!</v>
      </c>
      <c r="AY53" s="429"/>
      <c r="AZ53" s="432"/>
      <c r="BA53" s="432"/>
      <c r="BB53" s="728"/>
    </row>
    <row r="54" spans="1:54" ht="35.25" hidden="1" customHeight="1" x14ac:dyDescent="0.3">
      <c r="A54" s="165"/>
      <c r="B54" s="728"/>
      <c r="C54" s="739"/>
      <c r="D54" s="359" t="s">
        <v>310</v>
      </c>
      <c r="E54" s="276">
        <f t="shared" si="67"/>
        <v>0</v>
      </c>
      <c r="F54" s="276">
        <f t="shared" si="68"/>
        <v>0</v>
      </c>
      <c r="G54" s="295" t="e">
        <f t="shared" si="19"/>
        <v>#DIV/0!</v>
      </c>
      <c r="H54" s="435"/>
      <c r="I54" s="435"/>
      <c r="J54" s="436"/>
      <c r="K54" s="435"/>
      <c r="L54" s="435"/>
      <c r="M54" s="435"/>
      <c r="N54" s="435"/>
      <c r="O54" s="435"/>
      <c r="P54" s="432"/>
      <c r="Q54" s="435"/>
      <c r="R54" s="435"/>
      <c r="S54" s="435"/>
      <c r="T54" s="435"/>
      <c r="U54" s="435"/>
      <c r="V54" s="435"/>
      <c r="W54" s="669"/>
      <c r="X54" s="435"/>
      <c r="Y54" s="435"/>
      <c r="Z54" s="435"/>
      <c r="AA54" s="437"/>
      <c r="AB54" s="438"/>
      <c r="AC54" s="432"/>
      <c r="AD54" s="432"/>
      <c r="AE54" s="432"/>
      <c r="AF54" s="432"/>
      <c r="AG54" s="432"/>
      <c r="AH54" s="432"/>
      <c r="AI54" s="432"/>
      <c r="AJ54" s="428"/>
      <c r="AK54" s="421"/>
      <c r="AL54" s="421"/>
      <c r="AM54" s="380"/>
      <c r="AN54" s="421" t="e">
        <f t="shared" si="69"/>
        <v>#DIV/0!</v>
      </c>
      <c r="AO54" s="380"/>
      <c r="AP54" s="432"/>
      <c r="AQ54" s="432"/>
      <c r="AR54" s="421"/>
      <c r="AS54" s="380" t="e">
        <f t="shared" si="70"/>
        <v>#DIV/0!</v>
      </c>
      <c r="AT54" s="380"/>
      <c r="AU54" s="432"/>
      <c r="AV54" s="432"/>
      <c r="AW54" s="432"/>
      <c r="AX54" s="421" t="e">
        <f t="shared" si="71"/>
        <v>#DIV/0!</v>
      </c>
      <c r="AY54" s="432"/>
      <c r="AZ54" s="432"/>
      <c r="BA54" s="432"/>
      <c r="BB54" s="728"/>
    </row>
    <row r="55" spans="1:54" hidden="1" x14ac:dyDescent="0.3">
      <c r="A55" s="165" t="s">
        <v>299</v>
      </c>
      <c r="B55" s="727"/>
      <c r="C55" s="738"/>
      <c r="D55" s="160" t="s">
        <v>5</v>
      </c>
      <c r="E55" s="276">
        <f>SUM(H55,K55,N55,Q55,T55,W55,Z55,AE55,AJ55,AO55,AT55,AY55)</f>
        <v>0</v>
      </c>
      <c r="F55" s="276">
        <f t="shared" si="68"/>
        <v>0</v>
      </c>
      <c r="G55" s="295" t="e">
        <f t="shared" si="19"/>
        <v>#DIV/0!</v>
      </c>
      <c r="H55" s="432"/>
      <c r="I55" s="432"/>
      <c r="J55" s="439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670"/>
      <c r="X55" s="432"/>
      <c r="Y55" s="432"/>
      <c r="Z55" s="432"/>
      <c r="AA55" s="440"/>
      <c r="AB55" s="441"/>
      <c r="AC55" s="432"/>
      <c r="AD55" s="432"/>
      <c r="AE55" s="432"/>
      <c r="AF55" s="432"/>
      <c r="AG55" s="432"/>
      <c r="AH55" s="432"/>
      <c r="AI55" s="432"/>
      <c r="AJ55" s="428"/>
      <c r="AK55" s="421"/>
      <c r="AL55" s="421"/>
      <c r="AM55" s="428"/>
      <c r="AN55" s="442" t="e">
        <f t="shared" si="69"/>
        <v>#DIV/0!</v>
      </c>
      <c r="AO55" s="428"/>
      <c r="AP55" s="443"/>
      <c r="AQ55" s="443"/>
      <c r="AR55" s="432"/>
      <c r="AS55" s="380" t="e">
        <f t="shared" si="70"/>
        <v>#DIV/0!</v>
      </c>
      <c r="AT55" s="444"/>
      <c r="AU55" s="380"/>
      <c r="AV55" s="380"/>
      <c r="AW55" s="428"/>
      <c r="AX55" s="380" t="e">
        <f>SUM(AW55/AT55*100)</f>
        <v>#DIV/0!</v>
      </c>
      <c r="AY55" s="432"/>
      <c r="AZ55" s="432"/>
      <c r="BA55" s="432"/>
      <c r="BB55" s="727"/>
    </row>
    <row r="56" spans="1:54" hidden="1" x14ac:dyDescent="0.3">
      <c r="A56" s="165"/>
      <c r="B56" s="728"/>
      <c r="C56" s="739"/>
      <c r="D56" s="370" t="s">
        <v>7</v>
      </c>
      <c r="E56" s="276">
        <f t="shared" si="67"/>
        <v>0</v>
      </c>
      <c r="F56" s="276">
        <f t="shared" si="68"/>
        <v>0</v>
      </c>
      <c r="G56" s="295" t="e">
        <f t="shared" si="19"/>
        <v>#DIV/0!</v>
      </c>
      <c r="H56" s="432"/>
      <c r="I56" s="432"/>
      <c r="J56" s="439"/>
      <c r="K56" s="432"/>
      <c r="L56" s="432"/>
      <c r="M56" s="432"/>
      <c r="N56" s="432"/>
      <c r="O56" s="432"/>
      <c r="P56" s="445"/>
      <c r="Q56" s="432"/>
      <c r="R56" s="432"/>
      <c r="S56" s="432"/>
      <c r="T56" s="432"/>
      <c r="U56" s="432"/>
      <c r="V56" s="432"/>
      <c r="W56" s="670"/>
      <c r="X56" s="432"/>
      <c r="Y56" s="432"/>
      <c r="Z56" s="432"/>
      <c r="AA56" s="440"/>
      <c r="AB56" s="441"/>
      <c r="AC56" s="432"/>
      <c r="AD56" s="432"/>
      <c r="AE56" s="432"/>
      <c r="AF56" s="432"/>
      <c r="AG56" s="432"/>
      <c r="AH56" s="432"/>
      <c r="AI56" s="432"/>
      <c r="AJ56" s="428"/>
      <c r="AK56" s="421"/>
      <c r="AL56" s="421"/>
      <c r="AM56" s="428"/>
      <c r="AN56" s="442" t="e">
        <f t="shared" si="69"/>
        <v>#DIV/0!</v>
      </c>
      <c r="AO56" s="428"/>
      <c r="AP56" s="443"/>
      <c r="AQ56" s="443"/>
      <c r="AR56" s="432"/>
      <c r="AS56" s="380" t="e">
        <f t="shared" ref="AS56" si="72">SUM(AR56/AO56*100)</f>
        <v>#DIV/0!</v>
      </c>
      <c r="AT56" s="444"/>
      <c r="AU56" s="428"/>
      <c r="AV56" s="428"/>
      <c r="AW56" s="428"/>
      <c r="AX56" s="380" t="e">
        <f t="shared" ref="AX56:AX57" si="73">SUM(AW56/AT56*100)</f>
        <v>#DIV/0!</v>
      </c>
      <c r="AY56" s="432"/>
      <c r="AZ56" s="432"/>
      <c r="BA56" s="432"/>
      <c r="BB56" s="728"/>
    </row>
    <row r="57" spans="1:54" ht="36" hidden="1" customHeight="1" x14ac:dyDescent="0.3">
      <c r="A57" s="165"/>
      <c r="B57" s="728"/>
      <c r="C57" s="739"/>
      <c r="D57" s="359" t="s">
        <v>310</v>
      </c>
      <c r="E57" s="276">
        <f t="shared" si="67"/>
        <v>0</v>
      </c>
      <c r="F57" s="276">
        <f t="shared" si="68"/>
        <v>0</v>
      </c>
      <c r="G57" s="295" t="e">
        <f t="shared" si="19"/>
        <v>#DIV/0!</v>
      </c>
      <c r="H57" s="432"/>
      <c r="I57" s="432"/>
      <c r="J57" s="439"/>
      <c r="K57" s="432"/>
      <c r="L57" s="432"/>
      <c r="M57" s="432"/>
      <c r="N57" s="432"/>
      <c r="O57" s="432"/>
      <c r="P57" s="445"/>
      <c r="Q57" s="432"/>
      <c r="R57" s="432"/>
      <c r="S57" s="432"/>
      <c r="T57" s="432"/>
      <c r="U57" s="432"/>
      <c r="V57" s="432"/>
      <c r="W57" s="670"/>
      <c r="X57" s="432"/>
      <c r="Y57" s="432"/>
      <c r="Z57" s="432"/>
      <c r="AA57" s="440"/>
      <c r="AB57" s="441"/>
      <c r="AC57" s="432"/>
      <c r="AD57" s="432"/>
      <c r="AE57" s="432"/>
      <c r="AF57" s="432"/>
      <c r="AG57" s="432"/>
      <c r="AH57" s="432"/>
      <c r="AI57" s="432"/>
      <c r="AJ57" s="392"/>
      <c r="AK57" s="392"/>
      <c r="AL57" s="392"/>
      <c r="AM57" s="428"/>
      <c r="AN57" s="401" t="e">
        <f t="shared" si="69"/>
        <v>#DIV/0!</v>
      </c>
      <c r="AO57" s="380">
        <v>0</v>
      </c>
      <c r="AP57" s="432"/>
      <c r="AQ57" s="432">
        <v>0</v>
      </c>
      <c r="AR57" s="432"/>
      <c r="AS57" s="428" t="e">
        <f t="shared" si="70"/>
        <v>#DIV/0!</v>
      </c>
      <c r="AT57" s="380"/>
      <c r="AU57" s="428"/>
      <c r="AV57" s="428"/>
      <c r="AW57" s="428"/>
      <c r="AX57" s="421" t="e">
        <f t="shared" si="73"/>
        <v>#DIV/0!</v>
      </c>
      <c r="AY57" s="432"/>
      <c r="AZ57" s="432"/>
      <c r="BA57" s="432"/>
      <c r="BB57" s="728"/>
    </row>
    <row r="58" spans="1:54" ht="18.75" hidden="1" customHeight="1" x14ac:dyDescent="0.3">
      <c r="A58" s="166" t="s">
        <v>301</v>
      </c>
      <c r="B58" s="727"/>
      <c r="C58" s="738"/>
      <c r="D58" s="160" t="s">
        <v>5</v>
      </c>
      <c r="E58" s="276">
        <f t="shared" si="67"/>
        <v>0</v>
      </c>
      <c r="F58" s="276">
        <f t="shared" si="68"/>
        <v>0</v>
      </c>
      <c r="G58" s="295" t="e">
        <f t="shared" si="19"/>
        <v>#DIV/0!</v>
      </c>
      <c r="H58" s="421"/>
      <c r="I58" s="421"/>
      <c r="J58" s="425"/>
      <c r="K58" s="421"/>
      <c r="L58" s="421"/>
      <c r="M58" s="421"/>
      <c r="N58" s="421"/>
      <c r="O58" s="421"/>
      <c r="P58" s="446"/>
      <c r="Q58" s="421"/>
      <c r="R58" s="421"/>
      <c r="S58" s="421"/>
      <c r="T58" s="421"/>
      <c r="U58" s="421"/>
      <c r="V58" s="421"/>
      <c r="W58" s="667"/>
      <c r="X58" s="421"/>
      <c r="Y58" s="421"/>
      <c r="Z58" s="421"/>
      <c r="AA58" s="426"/>
      <c r="AB58" s="427"/>
      <c r="AC58" s="421"/>
      <c r="AD58" s="421"/>
      <c r="AE58" s="421"/>
      <c r="AF58" s="421"/>
      <c r="AG58" s="421"/>
      <c r="AH58" s="421"/>
      <c r="AI58" s="421"/>
      <c r="AJ58" s="421"/>
      <c r="AK58" s="421"/>
      <c r="AL58" s="421"/>
      <c r="AM58" s="421"/>
      <c r="AN58" s="421"/>
      <c r="AO58" s="421"/>
      <c r="AP58" s="421"/>
      <c r="AQ58" s="421"/>
      <c r="AR58" s="421"/>
      <c r="AS58" s="421"/>
      <c r="AT58" s="444"/>
      <c r="AU58" s="421"/>
      <c r="AV58" s="421"/>
      <c r="AW58" s="428"/>
      <c r="AX58" s="380" t="e">
        <f t="shared" ref="AX58:AX65" si="74">SUM(AW58/AT58*100)</f>
        <v>#DIV/0!</v>
      </c>
      <c r="AY58" s="447"/>
      <c r="AZ58" s="421"/>
      <c r="BA58" s="432" t="e">
        <f t="shared" ref="BA58:BA60" si="75">SUM(AZ58/AY58*100)</f>
        <v>#DIV/0!</v>
      </c>
      <c r="BB58" s="727"/>
    </row>
    <row r="59" spans="1:54" ht="21.75" hidden="1" customHeight="1" x14ac:dyDescent="0.3">
      <c r="A59" s="165"/>
      <c r="B59" s="728"/>
      <c r="C59" s="739"/>
      <c r="D59" s="370" t="s">
        <v>7</v>
      </c>
      <c r="E59" s="276">
        <f t="shared" si="67"/>
        <v>0</v>
      </c>
      <c r="F59" s="276">
        <f t="shared" si="68"/>
        <v>0</v>
      </c>
      <c r="G59" s="295" t="e">
        <f t="shared" si="19"/>
        <v>#DIV/0!</v>
      </c>
      <c r="H59" s="430"/>
      <c r="I59" s="430"/>
      <c r="J59" s="431"/>
      <c r="K59" s="430"/>
      <c r="L59" s="430"/>
      <c r="M59" s="430"/>
      <c r="N59" s="430"/>
      <c r="O59" s="430"/>
      <c r="P59" s="448"/>
      <c r="Q59" s="430"/>
      <c r="R59" s="430"/>
      <c r="S59" s="430"/>
      <c r="T59" s="430"/>
      <c r="U59" s="430"/>
      <c r="V59" s="430"/>
      <c r="W59" s="668"/>
      <c r="X59" s="430"/>
      <c r="Y59" s="430"/>
      <c r="Z59" s="430"/>
      <c r="AA59" s="433"/>
      <c r="AB59" s="434"/>
      <c r="AC59" s="432"/>
      <c r="AD59" s="432"/>
      <c r="AE59" s="432"/>
      <c r="AF59" s="432"/>
      <c r="AG59" s="432"/>
      <c r="AH59" s="432"/>
      <c r="AI59" s="432"/>
      <c r="AJ59" s="432"/>
      <c r="AK59" s="432"/>
      <c r="AL59" s="432"/>
      <c r="AM59" s="432"/>
      <c r="AN59" s="432"/>
      <c r="AO59" s="432"/>
      <c r="AP59" s="432"/>
      <c r="AQ59" s="432"/>
      <c r="AR59" s="432"/>
      <c r="AS59" s="432"/>
      <c r="AT59" s="444"/>
      <c r="AU59" s="421"/>
      <c r="AV59" s="421"/>
      <c r="AW59" s="428"/>
      <c r="AX59" s="380" t="e">
        <f t="shared" si="74"/>
        <v>#DIV/0!</v>
      </c>
      <c r="AY59" s="449"/>
      <c r="AZ59" s="432"/>
      <c r="BA59" s="432" t="e">
        <f t="shared" si="75"/>
        <v>#DIV/0!</v>
      </c>
      <c r="BB59" s="728"/>
    </row>
    <row r="60" spans="1:54" ht="33" hidden="1" customHeight="1" x14ac:dyDescent="0.3">
      <c r="A60" s="165"/>
      <c r="B60" s="728"/>
      <c r="C60" s="739"/>
      <c r="D60" s="359" t="s">
        <v>310</v>
      </c>
      <c r="E60" s="276">
        <f t="shared" si="67"/>
        <v>0</v>
      </c>
      <c r="F60" s="276">
        <f t="shared" si="68"/>
        <v>0</v>
      </c>
      <c r="G60" s="295" t="e">
        <f t="shared" si="19"/>
        <v>#DIV/0!</v>
      </c>
      <c r="H60" s="435"/>
      <c r="I60" s="435"/>
      <c r="J60" s="436"/>
      <c r="K60" s="435"/>
      <c r="L60" s="435"/>
      <c r="M60" s="435"/>
      <c r="N60" s="435"/>
      <c r="O60" s="435"/>
      <c r="P60" s="432"/>
      <c r="Q60" s="435"/>
      <c r="R60" s="435"/>
      <c r="S60" s="435"/>
      <c r="T60" s="435"/>
      <c r="U60" s="435"/>
      <c r="V60" s="435"/>
      <c r="W60" s="669"/>
      <c r="X60" s="435"/>
      <c r="Y60" s="435"/>
      <c r="Z60" s="435"/>
      <c r="AA60" s="437"/>
      <c r="AB60" s="438"/>
      <c r="AC60" s="432"/>
      <c r="AD60" s="432"/>
      <c r="AE60" s="432"/>
      <c r="AF60" s="432"/>
      <c r="AG60" s="432"/>
      <c r="AH60" s="432"/>
      <c r="AI60" s="432"/>
      <c r="AJ60" s="432"/>
      <c r="AK60" s="432"/>
      <c r="AL60" s="432"/>
      <c r="AM60" s="432"/>
      <c r="AN60" s="432"/>
      <c r="AO60" s="432"/>
      <c r="AP60" s="432"/>
      <c r="AQ60" s="432"/>
      <c r="AR60" s="432"/>
      <c r="AS60" s="432"/>
      <c r="AT60" s="380">
        <v>0</v>
      </c>
      <c r="AU60" s="428"/>
      <c r="AV60" s="428"/>
      <c r="AW60" s="428">
        <v>0</v>
      </c>
      <c r="AX60" s="380" t="e">
        <f t="shared" si="74"/>
        <v>#DIV/0!</v>
      </c>
      <c r="AY60" s="449">
        <v>0</v>
      </c>
      <c r="AZ60" s="432"/>
      <c r="BA60" s="432" t="e">
        <f t="shared" si="75"/>
        <v>#DIV/0!</v>
      </c>
      <c r="BB60" s="728"/>
    </row>
    <row r="61" spans="1:54" hidden="1" x14ac:dyDescent="0.3">
      <c r="A61" s="166" t="s">
        <v>302</v>
      </c>
      <c r="B61" s="727"/>
      <c r="C61" s="738"/>
      <c r="D61" s="160" t="s">
        <v>5</v>
      </c>
      <c r="E61" s="276">
        <f t="shared" si="67"/>
        <v>0</v>
      </c>
      <c r="F61" s="276">
        <f t="shared" si="68"/>
        <v>0</v>
      </c>
      <c r="G61" s="295" t="e">
        <f t="shared" si="19"/>
        <v>#DIV/0!</v>
      </c>
      <c r="H61" s="432"/>
      <c r="I61" s="432"/>
      <c r="J61" s="439"/>
      <c r="K61" s="432"/>
      <c r="L61" s="432"/>
      <c r="M61" s="432"/>
      <c r="N61" s="432"/>
      <c r="O61" s="432"/>
      <c r="P61" s="445"/>
      <c r="Q61" s="428"/>
      <c r="R61" s="428"/>
      <c r="S61" s="356" t="e">
        <f t="shared" ref="S61:S65" si="76">SUM(R61/Q61*100%)</f>
        <v>#DIV/0!</v>
      </c>
      <c r="T61" s="432"/>
      <c r="U61" s="432"/>
      <c r="V61" s="432"/>
      <c r="W61" s="670"/>
      <c r="X61" s="432"/>
      <c r="Y61" s="432"/>
      <c r="Z61" s="428"/>
      <c r="AA61" s="440"/>
      <c r="AB61" s="441"/>
      <c r="AC61" s="432"/>
      <c r="AD61" s="428" t="e">
        <f>SUM(AC61/Z61*100)</f>
        <v>#DIV/0!</v>
      </c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432"/>
      <c r="AP61" s="432"/>
      <c r="AQ61" s="432"/>
      <c r="AR61" s="432"/>
      <c r="AS61" s="432"/>
      <c r="AT61" s="380"/>
      <c r="AU61" s="380"/>
      <c r="AV61" s="380"/>
      <c r="AW61" s="380"/>
      <c r="AX61" s="380" t="e">
        <f t="shared" si="74"/>
        <v>#DIV/0!</v>
      </c>
      <c r="AY61" s="447"/>
      <c r="AZ61" s="447"/>
      <c r="BA61" s="450" t="e">
        <f t="shared" ref="BA61:BA79" si="77">SUM(AZ61/AY61*100)</f>
        <v>#DIV/0!</v>
      </c>
      <c r="BB61" s="727"/>
    </row>
    <row r="62" spans="1:54" hidden="1" x14ac:dyDescent="0.3">
      <c r="A62" s="165"/>
      <c r="B62" s="728"/>
      <c r="C62" s="739"/>
      <c r="D62" s="370" t="s">
        <v>7</v>
      </c>
      <c r="E62" s="276">
        <f t="shared" si="67"/>
        <v>0</v>
      </c>
      <c r="F62" s="276">
        <f t="shared" si="68"/>
        <v>0</v>
      </c>
      <c r="G62" s="295" t="e">
        <f t="shared" si="19"/>
        <v>#DIV/0!</v>
      </c>
      <c r="H62" s="432"/>
      <c r="I62" s="432"/>
      <c r="J62" s="439"/>
      <c r="K62" s="432"/>
      <c r="L62" s="432"/>
      <c r="M62" s="432"/>
      <c r="N62" s="432"/>
      <c r="O62" s="432"/>
      <c r="P62" s="445"/>
      <c r="Q62" s="428"/>
      <c r="R62" s="428"/>
      <c r="S62" s="356" t="e">
        <f t="shared" si="76"/>
        <v>#DIV/0!</v>
      </c>
      <c r="T62" s="432"/>
      <c r="U62" s="432"/>
      <c r="V62" s="432"/>
      <c r="W62" s="670"/>
      <c r="X62" s="432"/>
      <c r="Y62" s="432"/>
      <c r="Z62" s="428"/>
      <c r="AA62" s="440"/>
      <c r="AB62" s="441"/>
      <c r="AC62" s="432"/>
      <c r="AD62" s="428" t="e">
        <f>SUM(AC62/Z62*100)</f>
        <v>#DIV/0!</v>
      </c>
      <c r="AE62" s="432"/>
      <c r="AF62" s="432"/>
      <c r="AG62" s="432"/>
      <c r="AH62" s="432"/>
      <c r="AI62" s="432"/>
      <c r="AJ62" s="432"/>
      <c r="AK62" s="432"/>
      <c r="AL62" s="432"/>
      <c r="AM62" s="432"/>
      <c r="AN62" s="432"/>
      <c r="AO62" s="432"/>
      <c r="AP62" s="432"/>
      <c r="AQ62" s="432"/>
      <c r="AR62" s="432"/>
      <c r="AS62" s="432"/>
      <c r="AT62" s="380"/>
      <c r="AU62" s="380"/>
      <c r="AV62" s="380"/>
      <c r="AW62" s="380"/>
      <c r="AX62" s="380" t="e">
        <f t="shared" si="74"/>
        <v>#DIV/0!</v>
      </c>
      <c r="AY62" s="447"/>
      <c r="AZ62" s="447"/>
      <c r="BA62" s="450" t="e">
        <f t="shared" si="77"/>
        <v>#DIV/0!</v>
      </c>
      <c r="BB62" s="728"/>
    </row>
    <row r="63" spans="1:54" ht="33.75" hidden="1" customHeight="1" x14ac:dyDescent="0.3">
      <c r="A63" s="165"/>
      <c r="B63" s="728"/>
      <c r="C63" s="739"/>
      <c r="D63" s="359" t="s">
        <v>310</v>
      </c>
      <c r="E63" s="276">
        <f t="shared" si="67"/>
        <v>0</v>
      </c>
      <c r="F63" s="276">
        <f t="shared" si="68"/>
        <v>0</v>
      </c>
      <c r="G63" s="295" t="e">
        <f t="shared" ref="G63:G97" si="78">SUM(F63/E63*100)</f>
        <v>#DIV/0!</v>
      </c>
      <c r="H63" s="432"/>
      <c r="I63" s="432"/>
      <c r="J63" s="439"/>
      <c r="K63" s="432"/>
      <c r="L63" s="432"/>
      <c r="M63" s="432"/>
      <c r="N63" s="432"/>
      <c r="O63" s="432"/>
      <c r="P63" s="445"/>
      <c r="Q63" s="428"/>
      <c r="R63" s="428"/>
      <c r="S63" s="432"/>
      <c r="T63" s="432"/>
      <c r="U63" s="432"/>
      <c r="V63" s="432"/>
      <c r="W63" s="670"/>
      <c r="X63" s="432"/>
      <c r="Y63" s="432"/>
      <c r="Z63" s="432"/>
      <c r="AA63" s="440"/>
      <c r="AB63" s="441"/>
      <c r="AC63" s="432"/>
      <c r="AD63" s="432"/>
      <c r="AE63" s="432"/>
      <c r="AF63" s="432"/>
      <c r="AG63" s="432"/>
      <c r="AH63" s="432"/>
      <c r="AI63" s="432"/>
      <c r="AJ63" s="432"/>
      <c r="AK63" s="432"/>
      <c r="AL63" s="432"/>
      <c r="AM63" s="432"/>
      <c r="AN63" s="432"/>
      <c r="AO63" s="432"/>
      <c r="AP63" s="432"/>
      <c r="AQ63" s="432"/>
      <c r="AR63" s="432"/>
      <c r="AS63" s="432"/>
      <c r="AT63" s="380"/>
      <c r="AU63" s="380"/>
      <c r="AV63" s="380"/>
      <c r="AW63" s="380"/>
      <c r="AX63" s="380" t="e">
        <f t="shared" si="74"/>
        <v>#DIV/0!</v>
      </c>
      <c r="AY63" s="447"/>
      <c r="AZ63" s="447"/>
      <c r="BA63" s="432" t="e">
        <f t="shared" si="77"/>
        <v>#DIV/0!</v>
      </c>
      <c r="BB63" s="728"/>
    </row>
    <row r="64" spans="1:54" ht="37.9" hidden="1" customHeight="1" x14ac:dyDescent="0.3">
      <c r="A64" s="166" t="s">
        <v>303</v>
      </c>
      <c r="B64" s="738"/>
      <c r="C64" s="738"/>
      <c r="D64" s="160" t="s">
        <v>5</v>
      </c>
      <c r="E64" s="276">
        <f t="shared" si="67"/>
        <v>0</v>
      </c>
      <c r="F64" s="276">
        <f t="shared" si="68"/>
        <v>0</v>
      </c>
      <c r="G64" s="295" t="e">
        <f t="shared" si="78"/>
        <v>#DIV/0!</v>
      </c>
      <c r="H64" s="432"/>
      <c r="I64" s="432"/>
      <c r="J64" s="439"/>
      <c r="K64" s="432"/>
      <c r="L64" s="432"/>
      <c r="M64" s="432"/>
      <c r="N64" s="432"/>
      <c r="O64" s="432"/>
      <c r="P64" s="445"/>
      <c r="Q64" s="428"/>
      <c r="R64" s="428"/>
      <c r="S64" s="356" t="e">
        <f t="shared" si="76"/>
        <v>#DIV/0!</v>
      </c>
      <c r="T64" s="432"/>
      <c r="U64" s="432"/>
      <c r="V64" s="432"/>
      <c r="W64" s="671"/>
      <c r="X64" s="392"/>
      <c r="Y64" s="428" t="e">
        <f>SUM(X64/W64*100)</f>
        <v>#DIV/0!</v>
      </c>
      <c r="Z64" s="428"/>
      <c r="AA64" s="451"/>
      <c r="AB64" s="452"/>
      <c r="AC64" s="428"/>
      <c r="AD64" s="428" t="e">
        <f>SUM(AC64/Z64*100)</f>
        <v>#DIV/0!</v>
      </c>
      <c r="AE64" s="428"/>
      <c r="AF64" s="428"/>
      <c r="AG64" s="428"/>
      <c r="AH64" s="428"/>
      <c r="AI64" s="428"/>
      <c r="AJ64" s="453"/>
      <c r="AK64" s="428"/>
      <c r="AL64" s="428"/>
      <c r="AM64" s="428"/>
      <c r="AN64" s="428"/>
      <c r="AO64" s="428"/>
      <c r="AP64" s="428"/>
      <c r="AQ64" s="428"/>
      <c r="AR64" s="428"/>
      <c r="AS64" s="421" t="e">
        <f>SUM(AR64/AO64*100)</f>
        <v>#DIV/0!</v>
      </c>
      <c r="AT64" s="380"/>
      <c r="AU64" s="380"/>
      <c r="AV64" s="380"/>
      <c r="AW64" s="380"/>
      <c r="AX64" s="380" t="e">
        <f t="shared" si="74"/>
        <v>#DIV/0!</v>
      </c>
      <c r="AY64" s="454"/>
      <c r="AZ64" s="454"/>
      <c r="BA64" s="432" t="e">
        <f t="shared" si="77"/>
        <v>#DIV/0!</v>
      </c>
      <c r="BB64" s="167"/>
    </row>
    <row r="65" spans="1:56" ht="37.9" hidden="1" customHeight="1" x14ac:dyDescent="0.3">
      <c r="A65" s="165"/>
      <c r="B65" s="739"/>
      <c r="C65" s="739"/>
      <c r="D65" s="370" t="s">
        <v>7</v>
      </c>
      <c r="E65" s="276">
        <f t="shared" si="67"/>
        <v>0</v>
      </c>
      <c r="F65" s="276">
        <f t="shared" si="68"/>
        <v>0</v>
      </c>
      <c r="G65" s="295" t="e">
        <f t="shared" si="78"/>
        <v>#DIV/0!</v>
      </c>
      <c r="H65" s="432"/>
      <c r="I65" s="432"/>
      <c r="J65" s="439"/>
      <c r="K65" s="432"/>
      <c r="L65" s="432"/>
      <c r="M65" s="432"/>
      <c r="N65" s="432"/>
      <c r="O65" s="432"/>
      <c r="P65" s="445"/>
      <c r="Q65" s="428"/>
      <c r="R65" s="428"/>
      <c r="S65" s="356" t="e">
        <f t="shared" si="76"/>
        <v>#DIV/0!</v>
      </c>
      <c r="T65" s="432"/>
      <c r="U65" s="432"/>
      <c r="V65" s="432"/>
      <c r="W65" s="671"/>
      <c r="X65" s="392"/>
      <c r="Y65" s="428" t="e">
        <f t="shared" ref="Y65" si="79">SUM(X65/W65*100)</f>
        <v>#DIV/0!</v>
      </c>
      <c r="Z65" s="428"/>
      <c r="AA65" s="451"/>
      <c r="AB65" s="452"/>
      <c r="AC65" s="428"/>
      <c r="AD65" s="428" t="e">
        <f>SUM(AC65/Z65*100)</f>
        <v>#DIV/0!</v>
      </c>
      <c r="AE65" s="428"/>
      <c r="AF65" s="428"/>
      <c r="AG65" s="428"/>
      <c r="AH65" s="428"/>
      <c r="AI65" s="428"/>
      <c r="AJ65" s="453"/>
      <c r="AK65" s="428"/>
      <c r="AL65" s="428"/>
      <c r="AM65" s="428"/>
      <c r="AN65" s="428"/>
      <c r="AO65" s="428"/>
      <c r="AP65" s="428"/>
      <c r="AQ65" s="428"/>
      <c r="AR65" s="428"/>
      <c r="AS65" s="421" t="e">
        <f>SUM(AR65/AO65*100)</f>
        <v>#DIV/0!</v>
      </c>
      <c r="AT65" s="380"/>
      <c r="AU65" s="380"/>
      <c r="AV65" s="380"/>
      <c r="AW65" s="380"/>
      <c r="AX65" s="380" t="e">
        <f t="shared" si="74"/>
        <v>#DIV/0!</v>
      </c>
      <c r="AY65" s="454"/>
      <c r="AZ65" s="454"/>
      <c r="BA65" s="432" t="e">
        <f t="shared" si="77"/>
        <v>#DIV/0!</v>
      </c>
      <c r="BB65" s="167"/>
    </row>
    <row r="66" spans="1:56" ht="69" hidden="1" customHeight="1" x14ac:dyDescent="0.3">
      <c r="A66" s="165"/>
      <c r="B66" s="739"/>
      <c r="C66" s="739"/>
      <c r="D66" s="359" t="s">
        <v>310</v>
      </c>
      <c r="E66" s="276">
        <f t="shared" si="67"/>
        <v>0</v>
      </c>
      <c r="F66" s="276">
        <f t="shared" si="68"/>
        <v>0</v>
      </c>
      <c r="G66" s="295" t="e">
        <f t="shared" si="78"/>
        <v>#DIV/0!</v>
      </c>
      <c r="H66" s="432"/>
      <c r="I66" s="432"/>
      <c r="J66" s="439"/>
      <c r="K66" s="432"/>
      <c r="L66" s="432"/>
      <c r="M66" s="432"/>
      <c r="N66" s="432"/>
      <c r="O66" s="432"/>
      <c r="P66" s="445"/>
      <c r="Q66" s="432">
        <v>0</v>
      </c>
      <c r="R66" s="432"/>
      <c r="S66" s="432"/>
      <c r="T66" s="432"/>
      <c r="U66" s="432"/>
      <c r="V66" s="432"/>
      <c r="W66" s="670"/>
      <c r="X66" s="432"/>
      <c r="Y66" s="432"/>
      <c r="Z66" s="428"/>
      <c r="AA66" s="451"/>
      <c r="AB66" s="452"/>
      <c r="AC66" s="428"/>
      <c r="AD66" s="428"/>
      <c r="AE66" s="428"/>
      <c r="AF66" s="428"/>
      <c r="AG66" s="428"/>
      <c r="AH66" s="428"/>
      <c r="AI66" s="428"/>
      <c r="AJ66" s="428"/>
      <c r="AK66" s="428"/>
      <c r="AL66" s="428"/>
      <c r="AM66" s="428"/>
      <c r="AN66" s="428"/>
      <c r="AO66" s="428">
        <v>0</v>
      </c>
      <c r="AP66" s="428"/>
      <c r="AQ66" s="428"/>
      <c r="AR66" s="428">
        <v>0</v>
      </c>
      <c r="AS66" s="428"/>
      <c r="AT66" s="380"/>
      <c r="AU66" s="380"/>
      <c r="AV66" s="380"/>
      <c r="AW66" s="380"/>
      <c r="AX66" s="380"/>
      <c r="AY66" s="447">
        <v>0</v>
      </c>
      <c r="AZ66" s="447"/>
      <c r="BA66" s="432" t="e">
        <f t="shared" si="77"/>
        <v>#DIV/0!</v>
      </c>
      <c r="BB66" s="167"/>
    </row>
    <row r="67" spans="1:56" s="104" customFormat="1" ht="21.75" customHeight="1" x14ac:dyDescent="0.3">
      <c r="A67" s="168" t="s">
        <v>254</v>
      </c>
      <c r="B67" s="740" t="s">
        <v>338</v>
      </c>
      <c r="C67" s="742" t="s">
        <v>339</v>
      </c>
      <c r="D67" s="160" t="s">
        <v>5</v>
      </c>
      <c r="E67" s="277">
        <f t="shared" ref="E67:E69" si="80">SUM(H67,K67,N67,Q67,T67,W67,Z67,AE67,AJ67,AO67,AT67,AY67)</f>
        <v>10</v>
      </c>
      <c r="F67" s="277">
        <f t="shared" ref="F67:F69" si="81">SUM(I67,L67,O67,R67,U67,X67,AC67,AH67,AM67,AR67,AW67,AZ67)</f>
        <v>0</v>
      </c>
      <c r="G67" s="295">
        <f t="shared" si="78"/>
        <v>0</v>
      </c>
      <c r="H67" s="455">
        <f t="shared" ref="H67:I69" si="82">SUM(H70,H73,H76,H79,H82,H85,H88,H91,H94)</f>
        <v>0</v>
      </c>
      <c r="I67" s="455">
        <f t="shared" si="82"/>
        <v>0</v>
      </c>
      <c r="J67" s="456" t="e">
        <f>SUM(I67/H67*100)</f>
        <v>#DIV/0!</v>
      </c>
      <c r="K67" s="455">
        <f t="shared" ref="K67:L69" si="83">SUM(K70,K73,K76,K79,K82,K85,K88,K91,K94)</f>
        <v>0</v>
      </c>
      <c r="L67" s="455">
        <f t="shared" si="83"/>
        <v>0</v>
      </c>
      <c r="M67" s="456" t="e">
        <f>SUM(L67/K67*100)</f>
        <v>#DIV/0!</v>
      </c>
      <c r="N67" s="455">
        <f t="shared" ref="N67:O69" si="84">SUM(N70,N73,N76,N79,N82,N85,N88,N91,N94)</f>
        <v>0</v>
      </c>
      <c r="O67" s="455">
        <f t="shared" si="84"/>
        <v>0</v>
      </c>
      <c r="P67" s="457" t="e">
        <f>SUM(O67/N67*100)</f>
        <v>#DIV/0!</v>
      </c>
      <c r="Q67" s="458">
        <f t="shared" ref="Q67:R69" si="85">SUM(Q70,Q73,Q76,Q79,Q82,Q85,Q88,Q91,Q94)</f>
        <v>0</v>
      </c>
      <c r="R67" s="458">
        <f t="shared" si="85"/>
        <v>0</v>
      </c>
      <c r="S67" s="457" t="e">
        <f>SUM(R67/Q67*100)</f>
        <v>#DIV/0!</v>
      </c>
      <c r="T67" s="458">
        <f>SUM(T70,T73,T76,T79,T82,T85,T88,T91,T94)</f>
        <v>0</v>
      </c>
      <c r="U67" s="458">
        <f>SUM(U70,U73,U76,U79,U82,U85,U88,U94)</f>
        <v>0</v>
      </c>
      <c r="V67" s="457" t="e">
        <f>SUM(U67/T67*100)</f>
        <v>#DIV/0!</v>
      </c>
      <c r="W67" s="277">
        <f t="shared" ref="W67:X69" si="86">SUM(W70,W73,W76,W79,W82,W85,W88,W91,W94)</f>
        <v>0</v>
      </c>
      <c r="X67" s="458">
        <f t="shared" si="86"/>
        <v>0</v>
      </c>
      <c r="Y67" s="457" t="e">
        <f>SUM(X67/W67*100)</f>
        <v>#DIV/0!</v>
      </c>
      <c r="Z67" s="455">
        <f>SUM(Z70,Z73,Z76,Z79,Z82,Z85,Z88,Z91,Z94)</f>
        <v>0</v>
      </c>
      <c r="AA67" s="459">
        <f>SUM(AA70,AA73,AA76,AA79,AA82,AA85,AA88,AA94)</f>
        <v>248.93024</v>
      </c>
      <c r="AB67" s="455">
        <f>SUM(AB39,AB42,AB45,AB48,AB51,AB57,AB60)</f>
        <v>0</v>
      </c>
      <c r="AC67" s="455">
        <f>SUM(AC70,AC73,AC76,AC79,AC82,AC85,AC88,AC91,AC94)</f>
        <v>0</v>
      </c>
      <c r="AD67" s="456" t="e">
        <f>SUM(AC67/Z67*100)</f>
        <v>#DIV/0!</v>
      </c>
      <c r="AE67" s="455">
        <f>SUM(AE70,AE73,AE76,AE79,AE82,AE85,AE88,AE91,AE94)</f>
        <v>0</v>
      </c>
      <c r="AF67" s="459">
        <f>SUM(AF70,AF73,AF76,AF79,AF82,AF85,AF88,AF94)</f>
        <v>0</v>
      </c>
      <c r="AG67" s="455">
        <f>SUM(AG39,AG42,AG45,AG48,AG51,AG57,AG60)</f>
        <v>0</v>
      </c>
      <c r="AH67" s="455">
        <f>SUM(AH70,AH73,AH76,AH79,AH82,AH85,AH88,AH91,AH94)</f>
        <v>0</v>
      </c>
      <c r="AI67" s="456" t="e">
        <f>SUM(AH67/AE67*100)</f>
        <v>#DIV/0!</v>
      </c>
      <c r="AJ67" s="455">
        <v>10</v>
      </c>
      <c r="AK67" s="455">
        <f>SUM(AK39,AK42,AK45,AK48,AK51,AK57,AK60)</f>
        <v>0</v>
      </c>
      <c r="AL67" s="455">
        <f>SUM(AL39,AL42,AL45,AL48,AL51,AL57,AL60)</f>
        <v>0</v>
      </c>
      <c r="AM67" s="455">
        <f>SUM(AM70,AM73,AM76,AM79,AM82,AM85,AM88,AM91,AM94)</f>
        <v>0</v>
      </c>
      <c r="AN67" s="456">
        <f>SUM(AM67/AJ67*100)</f>
        <v>0</v>
      </c>
      <c r="AO67" s="455">
        <f>SUM(AO70,AO73,AO76,AO79,AO82,AO85,AO88,AO91,AO94)</f>
        <v>0</v>
      </c>
      <c r="AP67" s="455">
        <f>SUM(AP39,AP42,AP45,AP48,AP51,AP57,AP60)</f>
        <v>0</v>
      </c>
      <c r="AQ67" s="455">
        <f>SUM(AQ39,AQ42,AQ45,AQ48,AQ51,AQ57,AQ60)</f>
        <v>0</v>
      </c>
      <c r="AR67" s="455">
        <f>SUM(AR70,AR73,AR76,AR79,AR82,AR85,AR88,AR91,AR94)</f>
        <v>0</v>
      </c>
      <c r="AS67" s="457" t="e">
        <f>SUM(AR67/AO67*100)</f>
        <v>#DIV/0!</v>
      </c>
      <c r="AT67" s="455">
        <f>SUM(AT70,AT73,AT76,AT79,AT82,AT85,AT88,AT91,AT94)</f>
        <v>0</v>
      </c>
      <c r="AU67" s="455">
        <f>SUM(AU39,AU42,AU45,AU48,AU51,AU57,AU60)</f>
        <v>0</v>
      </c>
      <c r="AV67" s="455">
        <f>SUM(AV39,AV42,AV45,AV48,AV51,AV57,AV60)</f>
        <v>0</v>
      </c>
      <c r="AW67" s="455">
        <f>SUM(AW70,AW73,AW76,AW79,AW82,AW85,AW88,AW91,AW94)</f>
        <v>0</v>
      </c>
      <c r="AX67" s="457" t="e">
        <f>SUM(AW67/AT67*100)</f>
        <v>#DIV/0!</v>
      </c>
      <c r="AY67" s="455">
        <f t="shared" ref="AY67:AZ69" si="87">SUM(AY70,AY73,AY76,AY79,AY82,AY85,AY88,AY91,AY94)</f>
        <v>0</v>
      </c>
      <c r="AZ67" s="455">
        <f t="shared" si="87"/>
        <v>0</v>
      </c>
      <c r="BA67" s="460" t="e">
        <f t="shared" si="77"/>
        <v>#DIV/0!</v>
      </c>
      <c r="BB67" s="169"/>
      <c r="BC67" s="461">
        <f>SUM(H67,K67,N67,Q67,T67,W67,Z67,AE67,AJ67)</f>
        <v>10</v>
      </c>
      <c r="BD67" s="139">
        <f>SUM(H67,K67,N67,Q67,T67,W67)</f>
        <v>0</v>
      </c>
    </row>
    <row r="68" spans="1:56" s="104" customFormat="1" x14ac:dyDescent="0.3">
      <c r="A68" s="170"/>
      <c r="B68" s="741"/>
      <c r="C68" s="743"/>
      <c r="D68" s="171" t="s">
        <v>366</v>
      </c>
      <c r="E68" s="277">
        <f t="shared" si="80"/>
        <v>10</v>
      </c>
      <c r="F68" s="277">
        <f t="shared" si="81"/>
        <v>0</v>
      </c>
      <c r="G68" s="295">
        <f t="shared" si="78"/>
        <v>0</v>
      </c>
      <c r="H68" s="455">
        <f t="shared" si="82"/>
        <v>0</v>
      </c>
      <c r="I68" s="455">
        <f t="shared" si="82"/>
        <v>0</v>
      </c>
      <c r="J68" s="456" t="e">
        <f>SUM(I68/H68*100)</f>
        <v>#DIV/0!</v>
      </c>
      <c r="K68" s="455">
        <f t="shared" si="83"/>
        <v>0</v>
      </c>
      <c r="L68" s="455">
        <f t="shared" si="83"/>
        <v>0</v>
      </c>
      <c r="M68" s="456" t="e">
        <f>SUM(L68/K68*100)</f>
        <v>#DIV/0!</v>
      </c>
      <c r="N68" s="455">
        <f t="shared" si="84"/>
        <v>0</v>
      </c>
      <c r="O68" s="455">
        <f t="shared" si="84"/>
        <v>0</v>
      </c>
      <c r="P68" s="457" t="e">
        <f>SUM(O68/N68*100)</f>
        <v>#DIV/0!</v>
      </c>
      <c r="Q68" s="458">
        <f t="shared" si="85"/>
        <v>0</v>
      </c>
      <c r="R68" s="458">
        <f t="shared" si="85"/>
        <v>0</v>
      </c>
      <c r="S68" s="457" t="e">
        <f>SUM(R68/Q68*100)</f>
        <v>#DIV/0!</v>
      </c>
      <c r="T68" s="458">
        <f>SUM(T71,T74,T77,T80,T83,T86,T89,T92,T95)</f>
        <v>0</v>
      </c>
      <c r="U68" s="458">
        <f>SUM(U71,U74,U77,U80,U83,U86,U89,U95)</f>
        <v>0</v>
      </c>
      <c r="V68" s="457" t="e">
        <f>SUM(U68/T68*100)</f>
        <v>#DIV/0!</v>
      </c>
      <c r="W68" s="277">
        <f t="shared" si="86"/>
        <v>0</v>
      </c>
      <c r="X68" s="458">
        <f t="shared" si="86"/>
        <v>0</v>
      </c>
      <c r="Y68" s="457" t="e">
        <f>SUM(X68/W68*100)</f>
        <v>#DIV/0!</v>
      </c>
      <c r="Z68" s="455">
        <f>SUM(Z71,Z74,Z77,Z80,Z83,Z86,Z89,Z92,Z95)</f>
        <v>0</v>
      </c>
      <c r="AA68" s="459">
        <f>SUM(AA71,AA74,AA77,AA80,AA83,AA86,AA89,AA95)</f>
        <v>0</v>
      </c>
      <c r="AB68" s="455">
        <f>SUM(AB40,AB43,AB46,AB49,AB52,AB58,AB63)</f>
        <v>0</v>
      </c>
      <c r="AC68" s="455">
        <f>SUM(AC71,AC74,AC77,AC80,AC83,AC86,AC89,AC92,AC95)</f>
        <v>0</v>
      </c>
      <c r="AD68" s="456" t="e">
        <f>SUM(AC68/Z68*100)</f>
        <v>#DIV/0!</v>
      </c>
      <c r="AE68" s="455">
        <f>SUM(AE71,AE74,AE77,AE80,AE83,AE86,AE89,AE92,AE95)</f>
        <v>0</v>
      </c>
      <c r="AF68" s="459">
        <f>SUM(AF71,AF74,AF77,AF80,AF83,AF86,AF89,AF95)</f>
        <v>0</v>
      </c>
      <c r="AG68" s="455">
        <f>SUM(AG40,AG43,AG46,AG49,AG52,AG58,AG63)</f>
        <v>0</v>
      </c>
      <c r="AH68" s="455">
        <f>SUM(AH71,AH74,AH77,AH80,AH83,AH86,AH89,AH92,AH95)</f>
        <v>0</v>
      </c>
      <c r="AI68" s="456" t="e">
        <f>SUM(AH68/AE68*100)</f>
        <v>#DIV/0!</v>
      </c>
      <c r="AJ68" s="455">
        <v>10</v>
      </c>
      <c r="AK68" s="455">
        <f>SUM(AK40,AK43,AK46,AK49,AK52,AK58,AK63)</f>
        <v>0</v>
      </c>
      <c r="AL68" s="455">
        <f>SUM(AL40,AL43,AL46,AL49,AL52,AL58,AL63)</f>
        <v>0</v>
      </c>
      <c r="AM68" s="455">
        <f>SUM(AM71,AM74,AM77,AM80,AM83,AM86,AM89,AM92,AM95)</f>
        <v>0</v>
      </c>
      <c r="AN68" s="456">
        <f>SUM(AM68/AJ68*100)</f>
        <v>0</v>
      </c>
      <c r="AO68" s="455">
        <f>SUM(AO71,AO74,AO77,AO80,AO83,AO86,AO89,AO92,AO95)</f>
        <v>0</v>
      </c>
      <c r="AP68" s="455">
        <f>SUM(AP40,AP43,AP46,AP49,AP52,AP58,AP63)</f>
        <v>0</v>
      </c>
      <c r="AQ68" s="455">
        <f>SUM(AQ40,AQ43,AQ46,AQ49,AQ52,AQ58,AQ63)</f>
        <v>0</v>
      </c>
      <c r="AR68" s="455">
        <f>SUM(AR71,AR74,AR77,AR80,AR83,AR86,AR89,AR92,AR95)</f>
        <v>0</v>
      </c>
      <c r="AS68" s="457" t="e">
        <f>SUM(AR68/AO68*100)</f>
        <v>#DIV/0!</v>
      </c>
      <c r="AT68" s="455">
        <f>SUM(AT71,AT74,AT77,AT80,AT83,AT86,AT89,AT92,AT95)</f>
        <v>0</v>
      </c>
      <c r="AU68" s="455">
        <f>SUM(AU40,AU43,AU46,AU49,AU52,AU58,AU63)</f>
        <v>0</v>
      </c>
      <c r="AV68" s="455">
        <f>SUM(AV40,AV43,AV46,AV49,AV52,AV58,AV63)</f>
        <v>0</v>
      </c>
      <c r="AW68" s="455">
        <f>SUM(AW71,AW74,AW77,AW80,AW83,AW86,AW89,AW92,AW95)</f>
        <v>0</v>
      </c>
      <c r="AX68" s="457" t="e">
        <f t="shared" ref="AX68:AX69" si="88">SUM(AW68/AT68*100)</f>
        <v>#DIV/0!</v>
      </c>
      <c r="AY68" s="455">
        <f t="shared" si="87"/>
        <v>0</v>
      </c>
      <c r="AZ68" s="455">
        <f t="shared" si="87"/>
        <v>0</v>
      </c>
      <c r="BA68" s="460" t="e">
        <f t="shared" si="77"/>
        <v>#DIV/0!</v>
      </c>
      <c r="BB68" s="169"/>
      <c r="BC68" s="461">
        <f t="shared" ref="BC68:BC69" si="89">SUM(H68,K68,N68,Q68,T68,W68,Z68,AE68,AJ68)</f>
        <v>10</v>
      </c>
      <c r="BD68" s="139">
        <f t="shared" ref="BD68:BD69" si="90">SUM(H68,K68,N68,Q68,T68,W68)</f>
        <v>0</v>
      </c>
    </row>
    <row r="69" spans="1:56" s="104" customFormat="1" ht="362.45" customHeight="1" x14ac:dyDescent="0.3">
      <c r="A69" s="170"/>
      <c r="B69" s="741"/>
      <c r="C69" s="743"/>
      <c r="D69" s="359" t="s">
        <v>310</v>
      </c>
      <c r="E69" s="277">
        <f t="shared" si="80"/>
        <v>0</v>
      </c>
      <c r="F69" s="277">
        <f t="shared" si="81"/>
        <v>0</v>
      </c>
      <c r="G69" s="295" t="e">
        <f t="shared" si="78"/>
        <v>#DIV/0!</v>
      </c>
      <c r="H69" s="455">
        <f t="shared" si="82"/>
        <v>0</v>
      </c>
      <c r="I69" s="455">
        <f t="shared" si="82"/>
        <v>0</v>
      </c>
      <c r="J69" s="456" t="e">
        <f>SUM(I69/H69*100)</f>
        <v>#DIV/0!</v>
      </c>
      <c r="K69" s="455">
        <f t="shared" si="83"/>
        <v>0</v>
      </c>
      <c r="L69" s="455">
        <f t="shared" si="83"/>
        <v>0</v>
      </c>
      <c r="M69" s="456" t="e">
        <f>SUM(L69/K69*100)</f>
        <v>#DIV/0!</v>
      </c>
      <c r="N69" s="455">
        <f t="shared" si="84"/>
        <v>0</v>
      </c>
      <c r="O69" s="455">
        <f t="shared" si="84"/>
        <v>0</v>
      </c>
      <c r="P69" s="457" t="e">
        <f>SUM(O69/N69*100)</f>
        <v>#DIV/0!</v>
      </c>
      <c r="Q69" s="458">
        <f t="shared" si="85"/>
        <v>0</v>
      </c>
      <c r="R69" s="458">
        <f t="shared" si="85"/>
        <v>0</v>
      </c>
      <c r="S69" s="457" t="e">
        <f>SUM(R69/Q69*100)</f>
        <v>#DIV/0!</v>
      </c>
      <c r="T69" s="458">
        <f>SUM(T72,T75,T78,T81,T84,T87,T90,T93,T96)</f>
        <v>0</v>
      </c>
      <c r="U69" s="458">
        <f>SUM(U72,U75,U78,U81,U84,U87,U90,U96)</f>
        <v>0</v>
      </c>
      <c r="V69" s="457" t="e">
        <f>SUM(U69/T69*100)</f>
        <v>#DIV/0!</v>
      </c>
      <c r="W69" s="277">
        <f t="shared" si="86"/>
        <v>0</v>
      </c>
      <c r="X69" s="458">
        <f t="shared" si="86"/>
        <v>0</v>
      </c>
      <c r="Y69" s="457" t="e">
        <f>SUM(X69/W69*100)</f>
        <v>#DIV/0!</v>
      </c>
      <c r="Z69" s="455">
        <f>SUM(Z72,Z75,Z78,Z81,Z84,Z87,Z90,Z93,Z96)</f>
        <v>0</v>
      </c>
      <c r="AA69" s="459">
        <f>SUM(AA72,AA75,AA78,AA81,AA84,AA87,AA90,AA96)</f>
        <v>0</v>
      </c>
      <c r="AB69" s="455">
        <f>SUM(AB41,AB44,AB47,AB50,AB53,AB59,AB64)</f>
        <v>0</v>
      </c>
      <c r="AC69" s="455">
        <f>SUM(AC72,AC75,AC78,AC81,AC84,AC87,AC90,AC93,AC96)</f>
        <v>0</v>
      </c>
      <c r="AD69" s="456" t="e">
        <f>SUM(AC69/Z69*100)</f>
        <v>#DIV/0!</v>
      </c>
      <c r="AE69" s="455">
        <f>SUM(AE72,AE75,AE78,AE81,AE84,AE87,AE90,AE93,AE96)</f>
        <v>0</v>
      </c>
      <c r="AF69" s="459">
        <f>SUM(AF72,AF75,AF78,AF81,AF84,AF87,AF90,AF96)</f>
        <v>0</v>
      </c>
      <c r="AG69" s="455">
        <f>SUM(AG41,AG44,AG47,AG50,AG53,AG59,AG64)</f>
        <v>0</v>
      </c>
      <c r="AH69" s="455">
        <f>SUM(AH72,AH75,AH78,AH81,AH84,AH87,AH90,AH93,AH96)</f>
        <v>0</v>
      </c>
      <c r="AI69" s="456" t="e">
        <f>SUM(AH69/AE69*100)</f>
        <v>#DIV/0!</v>
      </c>
      <c r="AJ69" s="455">
        <f>SUM(AJ72,AJ75,AJ78,AJ81,AJ84,AJ87,AJ90,AJ93,AJ96)</f>
        <v>0</v>
      </c>
      <c r="AK69" s="455">
        <f>SUM(AK41,AK44,AK47,AK50,AK53,AK59,AK64)</f>
        <v>0</v>
      </c>
      <c r="AL69" s="455">
        <f>SUM(AL41,AL44,AL47,AL50,AL53,AL59,AL64)</f>
        <v>0</v>
      </c>
      <c r="AM69" s="455">
        <f>SUM(AM72,AM75,AM78,AM81,AM84,AM87,AM90,AM93,AM96)</f>
        <v>0</v>
      </c>
      <c r="AN69" s="456" t="e">
        <f>SUM(AM69/AJ69*100)</f>
        <v>#DIV/0!</v>
      </c>
      <c r="AO69" s="455">
        <f>SUM(AO72,AO75,AO78,AO81,AO84,AO87,AO90,AO93,AO96)</f>
        <v>0</v>
      </c>
      <c r="AP69" s="455">
        <f>SUM(AP41,AP44,AP47,AP50,AP53,AP59,AP64)</f>
        <v>0</v>
      </c>
      <c r="AQ69" s="455">
        <f>SUM(AQ41,AQ44,AQ47,AQ50,AQ53,AQ59,AQ64)</f>
        <v>0</v>
      </c>
      <c r="AR69" s="455">
        <f>SUM(AR72,AR75,AR78,AR81,AR84,AR87,AR90,AR93,AR96)</f>
        <v>0</v>
      </c>
      <c r="AS69" s="457" t="e">
        <f>SUM(AR69/AO69*100)</f>
        <v>#DIV/0!</v>
      </c>
      <c r="AT69" s="455">
        <f>SUM(AT72,AT75,AT78,AT81,AT84,AT87,AT90,AT93,AT96)</f>
        <v>0</v>
      </c>
      <c r="AU69" s="455">
        <f>SUM(AU41,AU44,AU47,AU50,AU53,AU59,AU64)</f>
        <v>0</v>
      </c>
      <c r="AV69" s="455">
        <f>SUM(AV41,AV44,AV47,AV50,AV53,AV59,AV64)</f>
        <v>0</v>
      </c>
      <c r="AW69" s="455">
        <f>SUM(AW72,AW75,AW78,AW81,AW84,AW87,AW90,AW93,AW96)</f>
        <v>0</v>
      </c>
      <c r="AX69" s="457" t="e">
        <f t="shared" si="88"/>
        <v>#DIV/0!</v>
      </c>
      <c r="AY69" s="455">
        <f t="shared" si="87"/>
        <v>0</v>
      </c>
      <c r="AZ69" s="455">
        <f t="shared" si="87"/>
        <v>0</v>
      </c>
      <c r="BA69" s="460" t="e">
        <f t="shared" si="77"/>
        <v>#DIV/0!</v>
      </c>
      <c r="BB69" s="169"/>
      <c r="BC69" s="461">
        <f t="shared" si="89"/>
        <v>0</v>
      </c>
      <c r="BD69" s="139">
        <f t="shared" si="90"/>
        <v>0</v>
      </c>
    </row>
    <row r="70" spans="1:56" x14ac:dyDescent="0.3">
      <c r="A70" s="166" t="s">
        <v>237</v>
      </c>
      <c r="B70" s="738" t="s">
        <v>363</v>
      </c>
      <c r="C70" s="738" t="s">
        <v>353</v>
      </c>
      <c r="D70" s="160" t="s">
        <v>5</v>
      </c>
      <c r="E70" s="276">
        <f t="shared" ref="E70:F72" si="91">SUM(H70,K70,N70,Q70,T70,W70,Z70,AE70,AJ70,AO70,AT70,AY70)</f>
        <v>10</v>
      </c>
      <c r="F70" s="276">
        <f t="shared" si="91"/>
        <v>0</v>
      </c>
      <c r="G70" s="295">
        <f t="shared" si="78"/>
        <v>0</v>
      </c>
      <c r="H70" s="421"/>
      <c r="I70" s="421"/>
      <c r="J70" s="425"/>
      <c r="K70" s="421"/>
      <c r="L70" s="421"/>
      <c r="M70" s="421"/>
      <c r="N70" s="421"/>
      <c r="O70" s="421"/>
      <c r="P70" s="446"/>
      <c r="Q70" s="421"/>
      <c r="R70" s="421"/>
      <c r="S70" s="421"/>
      <c r="T70" s="421"/>
      <c r="U70" s="421"/>
      <c r="V70" s="421"/>
      <c r="W70" s="667"/>
      <c r="X70" s="421"/>
      <c r="Y70" s="421"/>
      <c r="Z70" s="421"/>
      <c r="AA70" s="426"/>
      <c r="AB70" s="427"/>
      <c r="AC70" s="421"/>
      <c r="AD70" s="446"/>
      <c r="AE70" s="421"/>
      <c r="AF70" s="426"/>
      <c r="AG70" s="427"/>
      <c r="AH70" s="462"/>
      <c r="AI70" s="446"/>
      <c r="AJ70" s="421">
        <v>10</v>
      </c>
      <c r="AK70" s="426"/>
      <c r="AL70" s="427"/>
      <c r="AM70" s="462"/>
      <c r="AN70" s="446"/>
      <c r="AO70" s="421"/>
      <c r="AP70" s="421"/>
      <c r="AQ70" s="421"/>
      <c r="AR70" s="421"/>
      <c r="AS70" s="421"/>
      <c r="AT70" s="421"/>
      <c r="AU70" s="421"/>
      <c r="AV70" s="421"/>
      <c r="AW70" s="421"/>
      <c r="AX70" s="421"/>
      <c r="AY70" s="428">
        <v>0</v>
      </c>
      <c r="AZ70" s="380"/>
      <c r="BA70" s="432" t="e">
        <f t="shared" si="77"/>
        <v>#DIV/0!</v>
      </c>
      <c r="BB70" s="172"/>
    </row>
    <row r="71" spans="1:56" ht="23.25" customHeight="1" x14ac:dyDescent="0.3">
      <c r="A71" s="165"/>
      <c r="B71" s="739"/>
      <c r="C71" s="739"/>
      <c r="D71" s="370" t="s">
        <v>7</v>
      </c>
      <c r="E71" s="276">
        <f t="shared" si="91"/>
        <v>10</v>
      </c>
      <c r="F71" s="276">
        <f t="shared" si="91"/>
        <v>0</v>
      </c>
      <c r="G71" s="295">
        <f t="shared" si="78"/>
        <v>0</v>
      </c>
      <c r="H71" s="430"/>
      <c r="I71" s="430"/>
      <c r="J71" s="431"/>
      <c r="K71" s="430"/>
      <c r="L71" s="430"/>
      <c r="M71" s="430"/>
      <c r="N71" s="430"/>
      <c r="O71" s="430"/>
      <c r="P71" s="448"/>
      <c r="Q71" s="430"/>
      <c r="R71" s="430"/>
      <c r="S71" s="430"/>
      <c r="T71" s="430"/>
      <c r="U71" s="430"/>
      <c r="V71" s="430"/>
      <c r="W71" s="668"/>
      <c r="X71" s="430"/>
      <c r="Y71" s="430"/>
      <c r="Z71" s="430"/>
      <c r="AA71" s="433"/>
      <c r="AB71" s="434"/>
      <c r="AC71" s="430"/>
      <c r="AD71" s="448"/>
      <c r="AE71" s="430"/>
      <c r="AF71" s="433"/>
      <c r="AG71" s="434"/>
      <c r="AH71" s="463"/>
      <c r="AI71" s="448"/>
      <c r="AJ71" s="430">
        <v>10</v>
      </c>
      <c r="AK71" s="433"/>
      <c r="AL71" s="434"/>
      <c r="AM71" s="463"/>
      <c r="AN71" s="448"/>
      <c r="AO71" s="432"/>
      <c r="AP71" s="432"/>
      <c r="AQ71" s="432"/>
      <c r="AR71" s="432"/>
      <c r="AS71" s="432"/>
      <c r="AT71" s="432"/>
      <c r="AU71" s="432"/>
      <c r="AV71" s="432"/>
      <c r="AW71" s="432"/>
      <c r="AX71" s="432"/>
      <c r="AY71" s="428">
        <v>0</v>
      </c>
      <c r="AZ71" s="428"/>
      <c r="BA71" s="432" t="e">
        <f t="shared" si="77"/>
        <v>#DIV/0!</v>
      </c>
      <c r="BB71" s="167"/>
    </row>
    <row r="72" spans="1:56" ht="123" customHeight="1" x14ac:dyDescent="0.3">
      <c r="A72" s="165"/>
      <c r="B72" s="739"/>
      <c r="C72" s="739"/>
      <c r="D72" s="359" t="s">
        <v>310</v>
      </c>
      <c r="E72" s="276">
        <f t="shared" si="91"/>
        <v>0</v>
      </c>
      <c r="F72" s="276">
        <f t="shared" si="91"/>
        <v>0</v>
      </c>
      <c r="G72" s="295" t="e">
        <f t="shared" si="78"/>
        <v>#DIV/0!</v>
      </c>
      <c r="H72" s="435"/>
      <c r="I72" s="435"/>
      <c r="J72" s="436"/>
      <c r="K72" s="435"/>
      <c r="L72" s="435"/>
      <c r="M72" s="435"/>
      <c r="N72" s="435"/>
      <c r="O72" s="435"/>
      <c r="P72" s="464"/>
      <c r="Q72" s="435"/>
      <c r="R72" s="435"/>
      <c r="S72" s="435"/>
      <c r="T72" s="435"/>
      <c r="U72" s="435"/>
      <c r="V72" s="435"/>
      <c r="W72" s="669"/>
      <c r="X72" s="435"/>
      <c r="Y72" s="435"/>
      <c r="Z72" s="435"/>
      <c r="AA72" s="437"/>
      <c r="AB72" s="438"/>
      <c r="AC72" s="435"/>
      <c r="AD72" s="464"/>
      <c r="AE72" s="435"/>
      <c r="AF72" s="437"/>
      <c r="AG72" s="438"/>
      <c r="AH72" s="465"/>
      <c r="AI72" s="464"/>
      <c r="AJ72" s="435"/>
      <c r="AK72" s="437"/>
      <c r="AL72" s="438"/>
      <c r="AM72" s="465"/>
      <c r="AN72" s="464"/>
      <c r="AO72" s="432"/>
      <c r="AP72" s="432"/>
      <c r="AQ72" s="432"/>
      <c r="AR72" s="432"/>
      <c r="AS72" s="432"/>
      <c r="AT72" s="432"/>
      <c r="AU72" s="432"/>
      <c r="AV72" s="432"/>
      <c r="AW72" s="432"/>
      <c r="AX72" s="432"/>
      <c r="AY72" s="428">
        <v>0</v>
      </c>
      <c r="AZ72" s="432">
        <v>0</v>
      </c>
      <c r="BA72" s="432" t="e">
        <f t="shared" si="77"/>
        <v>#DIV/0!</v>
      </c>
      <c r="BB72" s="167"/>
    </row>
    <row r="73" spans="1:56" ht="18.75" hidden="1" customHeight="1" x14ac:dyDescent="0.3">
      <c r="A73" s="166" t="s">
        <v>238</v>
      </c>
      <c r="B73" s="738" t="s">
        <v>340</v>
      </c>
      <c r="C73" s="738" t="s">
        <v>341</v>
      </c>
      <c r="D73" s="160" t="s">
        <v>5</v>
      </c>
      <c r="E73" s="276">
        <f t="shared" ref="E73:E82" si="92">SUM(H73,K73,N73,Q73,T73,W73,Z73,AE73,AJ73,AO73,AT73,AY73)</f>
        <v>0</v>
      </c>
      <c r="F73" s="276">
        <f t="shared" ref="F73:F79" si="93">SUM(I73,L73,O73,R73,U73,X73,AC73,AH73,AM73,AR73,AW73,AZ73)</f>
        <v>0</v>
      </c>
      <c r="G73" s="295" t="e">
        <f t="shared" si="78"/>
        <v>#DIV/0!</v>
      </c>
      <c r="H73" s="428">
        <v>0</v>
      </c>
      <c r="I73" s="432"/>
      <c r="J73" s="466" t="e">
        <f t="shared" ref="J73:J81" si="94">SUM(I73/H73*100%)</f>
        <v>#DIV/0!</v>
      </c>
      <c r="K73" s="392"/>
      <c r="L73" s="392"/>
      <c r="M73" s="347" t="e">
        <f t="shared" ref="M73:M81" si="95">SUM(L73/K73*100%)</f>
        <v>#DIV/0!</v>
      </c>
      <c r="N73" s="392"/>
      <c r="O73" s="392"/>
      <c r="P73" s="347" t="e">
        <f t="shared" ref="P73:P84" si="96">SUM(O73/N73*100%)</f>
        <v>#DIV/0!</v>
      </c>
      <c r="Q73" s="392"/>
      <c r="R73" s="392"/>
      <c r="S73" s="467" t="e">
        <f t="shared" ref="S73:S87" si="97">SUM(R73/Q73*100)</f>
        <v>#DIV/0!</v>
      </c>
      <c r="T73" s="392"/>
      <c r="U73" s="468">
        <v>0</v>
      </c>
      <c r="V73" s="469" t="e">
        <f>SUM(U73/T73*100)</f>
        <v>#DIV/0!</v>
      </c>
      <c r="W73" s="293"/>
      <c r="X73" s="392"/>
      <c r="Y73" s="439" t="e">
        <f>SUM(X73/W73*100)</f>
        <v>#DIV/0!</v>
      </c>
      <c r="Z73" s="454"/>
      <c r="AA73" s="454">
        <v>248.93024</v>
      </c>
      <c r="AB73" s="454">
        <v>248.93024</v>
      </c>
      <c r="AC73" s="454"/>
      <c r="AD73" s="470" t="e">
        <f t="shared" ref="AD73:AD86" si="98">SUM(AC73/Z73*100)</f>
        <v>#DIV/0!</v>
      </c>
      <c r="AE73" s="454"/>
      <c r="AF73" s="454"/>
      <c r="AG73" s="454"/>
      <c r="AH73" s="454"/>
      <c r="AI73" s="470" t="e">
        <f t="shared" ref="AI73:AI80" si="99">SUM(AH73/AE73*100)</f>
        <v>#DIV/0!</v>
      </c>
      <c r="AJ73" s="389">
        <v>0</v>
      </c>
      <c r="AK73" s="471"/>
      <c r="AL73" s="472"/>
      <c r="AM73" s="454">
        <v>0</v>
      </c>
      <c r="AN73" s="470" t="e">
        <f t="shared" ref="AN73:AN81" si="100">SUM(AM73/AJ73*100)</f>
        <v>#DIV/0!</v>
      </c>
      <c r="AO73" s="392"/>
      <c r="AP73" s="432"/>
      <c r="AQ73" s="432"/>
      <c r="AR73" s="392"/>
      <c r="AS73" s="432" t="e">
        <f>SUM(AR73/AO73*100)</f>
        <v>#DIV/0!</v>
      </c>
      <c r="AT73" s="392"/>
      <c r="AU73" s="432"/>
      <c r="AV73" s="432"/>
      <c r="AW73" s="392"/>
      <c r="AX73" s="432" t="e">
        <f>SUM(AW73/AT73*100)</f>
        <v>#DIV/0!</v>
      </c>
      <c r="AY73" s="392"/>
      <c r="AZ73" s="392"/>
      <c r="BA73" s="473" t="e">
        <f t="shared" si="77"/>
        <v>#DIV/0!</v>
      </c>
      <c r="BB73" s="167"/>
      <c r="BC73" s="474">
        <f>SUM(H73,K73,N73,Q73,T73,W73,Z73,AE73,AJ73)</f>
        <v>0</v>
      </c>
    </row>
    <row r="74" spans="1:56" ht="37.5" hidden="1" customHeight="1" x14ac:dyDescent="0.3">
      <c r="A74" s="165"/>
      <c r="B74" s="739"/>
      <c r="C74" s="739"/>
      <c r="D74" s="370" t="s">
        <v>7</v>
      </c>
      <c r="E74" s="276">
        <f t="shared" si="92"/>
        <v>0</v>
      </c>
      <c r="F74" s="276">
        <f t="shared" si="93"/>
        <v>0</v>
      </c>
      <c r="G74" s="295" t="e">
        <f t="shared" si="78"/>
        <v>#DIV/0!</v>
      </c>
      <c r="H74" s="428">
        <v>0</v>
      </c>
      <c r="I74" s="432"/>
      <c r="J74" s="466" t="e">
        <f t="shared" si="94"/>
        <v>#DIV/0!</v>
      </c>
      <c r="K74" s="392"/>
      <c r="L74" s="392"/>
      <c r="M74" s="347" t="e">
        <f t="shared" si="95"/>
        <v>#DIV/0!</v>
      </c>
      <c r="N74" s="392"/>
      <c r="O74" s="392"/>
      <c r="P74" s="347" t="e">
        <f t="shared" si="96"/>
        <v>#DIV/0!</v>
      </c>
      <c r="Q74" s="392"/>
      <c r="R74" s="392"/>
      <c r="S74" s="439" t="e">
        <f t="shared" si="97"/>
        <v>#DIV/0!</v>
      </c>
      <c r="T74" s="392"/>
      <c r="U74" s="468">
        <v>0</v>
      </c>
      <c r="V74" s="469" t="e">
        <f>SUM(U74/T74*100)</f>
        <v>#DIV/0!</v>
      </c>
      <c r="W74" s="293"/>
      <c r="X74" s="392"/>
      <c r="Y74" s="439" t="e">
        <f>SUM(X74/W74*100)</f>
        <v>#DIV/0!</v>
      </c>
      <c r="Z74" s="454"/>
      <c r="AA74" s="454"/>
      <c r="AB74" s="454"/>
      <c r="AC74" s="454"/>
      <c r="AD74" s="470" t="e">
        <f t="shared" si="98"/>
        <v>#DIV/0!</v>
      </c>
      <c r="AE74" s="454"/>
      <c r="AF74" s="454"/>
      <c r="AG74" s="454"/>
      <c r="AH74" s="454"/>
      <c r="AI74" s="470" t="e">
        <f t="shared" si="99"/>
        <v>#DIV/0!</v>
      </c>
      <c r="AJ74" s="389">
        <v>0</v>
      </c>
      <c r="AK74" s="471"/>
      <c r="AL74" s="472"/>
      <c r="AM74" s="454">
        <v>0</v>
      </c>
      <c r="AN74" s="470" t="e">
        <f t="shared" si="100"/>
        <v>#DIV/0!</v>
      </c>
      <c r="AO74" s="392"/>
      <c r="AP74" s="432"/>
      <c r="AQ74" s="432"/>
      <c r="AR74" s="392"/>
      <c r="AS74" s="432" t="e">
        <f>SUM(AR74/AO74*100)</f>
        <v>#DIV/0!</v>
      </c>
      <c r="AT74" s="392"/>
      <c r="AU74" s="432"/>
      <c r="AV74" s="432"/>
      <c r="AW74" s="392"/>
      <c r="AX74" s="432" t="e">
        <f>SUM(AW74/AT74*100)</f>
        <v>#DIV/0!</v>
      </c>
      <c r="AY74" s="392"/>
      <c r="AZ74" s="392"/>
      <c r="BA74" s="473" t="e">
        <f t="shared" si="77"/>
        <v>#DIV/0!</v>
      </c>
      <c r="BB74" s="167"/>
      <c r="BC74" s="474">
        <f t="shared" ref="BC74:BC75" si="101">SUM(H74,K74,N74,Q74,T74,W74,Z74,AE74,AJ74)</f>
        <v>0</v>
      </c>
    </row>
    <row r="75" spans="1:56" ht="232.15" hidden="1" customHeight="1" x14ac:dyDescent="0.3">
      <c r="A75" s="165"/>
      <c r="B75" s="750"/>
      <c r="C75" s="750"/>
      <c r="D75" s="359" t="s">
        <v>310</v>
      </c>
      <c r="E75" s="276">
        <f t="shared" si="92"/>
        <v>0</v>
      </c>
      <c r="F75" s="276">
        <f t="shared" si="93"/>
        <v>0</v>
      </c>
      <c r="G75" s="295" t="e">
        <f t="shared" si="78"/>
        <v>#DIV/0!</v>
      </c>
      <c r="H75" s="432">
        <v>0</v>
      </c>
      <c r="I75" s="432"/>
      <c r="J75" s="466" t="e">
        <f t="shared" si="94"/>
        <v>#DIV/0!</v>
      </c>
      <c r="K75" s="392"/>
      <c r="L75" s="392"/>
      <c r="M75" s="347" t="e">
        <f t="shared" si="95"/>
        <v>#DIV/0!</v>
      </c>
      <c r="N75" s="392"/>
      <c r="O75" s="392"/>
      <c r="P75" s="347" t="e">
        <f t="shared" si="96"/>
        <v>#DIV/0!</v>
      </c>
      <c r="Q75" s="392"/>
      <c r="R75" s="392"/>
      <c r="S75" s="439" t="e">
        <f t="shared" si="97"/>
        <v>#DIV/0!</v>
      </c>
      <c r="T75" s="392"/>
      <c r="U75" s="392"/>
      <c r="V75" s="469" t="e">
        <f>SUM(U75/T75*100)</f>
        <v>#DIV/0!</v>
      </c>
      <c r="W75" s="293"/>
      <c r="X75" s="392"/>
      <c r="Y75" s="439" t="e">
        <f>SUM(X75/W75*100)</f>
        <v>#DIV/0!</v>
      </c>
      <c r="Z75" s="454"/>
      <c r="AA75" s="454"/>
      <c r="AB75" s="454"/>
      <c r="AC75" s="454"/>
      <c r="AD75" s="470" t="e">
        <f t="shared" si="98"/>
        <v>#DIV/0!</v>
      </c>
      <c r="AE75" s="454"/>
      <c r="AF75" s="454"/>
      <c r="AG75" s="454"/>
      <c r="AH75" s="454"/>
      <c r="AI75" s="470" t="e">
        <f t="shared" si="99"/>
        <v>#DIV/0!</v>
      </c>
      <c r="AJ75" s="454"/>
      <c r="AK75" s="471"/>
      <c r="AL75" s="472"/>
      <c r="AM75" s="454"/>
      <c r="AN75" s="470" t="e">
        <f t="shared" si="100"/>
        <v>#DIV/0!</v>
      </c>
      <c r="AO75" s="392"/>
      <c r="AP75" s="432"/>
      <c r="AQ75" s="432"/>
      <c r="AR75" s="392"/>
      <c r="AS75" s="432" t="e">
        <f>SUM(AR75/AO75*100)</f>
        <v>#DIV/0!</v>
      </c>
      <c r="AT75" s="392"/>
      <c r="AU75" s="432"/>
      <c r="AV75" s="432"/>
      <c r="AW75" s="392"/>
      <c r="AX75" s="432" t="e">
        <f>SUM(AW75/AT75*100)</f>
        <v>#DIV/0!</v>
      </c>
      <c r="AY75" s="392">
        <v>0</v>
      </c>
      <c r="AZ75" s="392"/>
      <c r="BA75" s="432" t="e">
        <f t="shared" si="77"/>
        <v>#DIV/0!</v>
      </c>
      <c r="BB75" s="167"/>
      <c r="BC75" s="474">
        <f t="shared" si="101"/>
        <v>0</v>
      </c>
    </row>
    <row r="76" spans="1:56" ht="18.75" hidden="1" customHeight="1" x14ac:dyDescent="0.3">
      <c r="A76" s="166" t="s">
        <v>239</v>
      </c>
      <c r="B76" s="738"/>
      <c r="C76" s="738"/>
      <c r="D76" s="160" t="s">
        <v>5</v>
      </c>
      <c r="E76" s="276">
        <f t="shared" si="92"/>
        <v>0</v>
      </c>
      <c r="F76" s="278">
        <f t="shared" si="93"/>
        <v>0</v>
      </c>
      <c r="G76" s="295" t="e">
        <f t="shared" si="78"/>
        <v>#DIV/0!</v>
      </c>
      <c r="H76" s="392"/>
      <c r="I76" s="392"/>
      <c r="J76" s="347" t="e">
        <f t="shared" si="94"/>
        <v>#DIV/0!</v>
      </c>
      <c r="K76" s="392"/>
      <c r="L76" s="392">
        <v>0</v>
      </c>
      <c r="M76" s="347" t="e">
        <f t="shared" si="95"/>
        <v>#DIV/0!</v>
      </c>
      <c r="N76" s="392"/>
      <c r="O76" s="392"/>
      <c r="P76" s="347" t="e">
        <f t="shared" si="96"/>
        <v>#DIV/0!</v>
      </c>
      <c r="Q76" s="392"/>
      <c r="R76" s="392"/>
      <c r="S76" s="450" t="e">
        <f t="shared" si="97"/>
        <v>#DIV/0!</v>
      </c>
      <c r="T76" s="392"/>
      <c r="U76" s="392"/>
      <c r="V76" s="356" t="e">
        <f t="shared" ref="V76:V86" si="102">SUM(U76/T76*100%)</f>
        <v>#DIV/0!</v>
      </c>
      <c r="W76" s="293"/>
      <c r="X76" s="392"/>
      <c r="Y76" s="356" t="e">
        <f t="shared" ref="Y76:Y87" si="103">SUM(X76/W76*100%)</f>
        <v>#DIV/0!</v>
      </c>
      <c r="Z76" s="392"/>
      <c r="AA76" s="418"/>
      <c r="AB76" s="419"/>
      <c r="AC76" s="392"/>
      <c r="AD76" s="470" t="e">
        <f>SUM(AC76/Z76*100)</f>
        <v>#DIV/0!</v>
      </c>
      <c r="AE76" s="475"/>
      <c r="AF76" s="418"/>
      <c r="AG76" s="419"/>
      <c r="AH76" s="475"/>
      <c r="AI76" s="473" t="e">
        <f t="shared" si="99"/>
        <v>#DIV/0!</v>
      </c>
      <c r="AJ76" s="476"/>
      <c r="AK76" s="426"/>
      <c r="AL76" s="427"/>
      <c r="AM76" s="475"/>
      <c r="AN76" s="449" t="e">
        <f t="shared" si="100"/>
        <v>#DIV/0!</v>
      </c>
      <c r="AO76" s="392"/>
      <c r="AP76" s="421"/>
      <c r="AQ76" s="421"/>
      <c r="AR76" s="392"/>
      <c r="AS76" s="380" t="e">
        <f>SUM(AR76/AO76*100)</f>
        <v>#DIV/0!</v>
      </c>
      <c r="AT76" s="477">
        <v>0</v>
      </c>
      <c r="AU76" s="478"/>
      <c r="AV76" s="478"/>
      <c r="AW76" s="479"/>
      <c r="AX76" s="480" t="e">
        <f>SUM(AW76/AT76*100)</f>
        <v>#DIV/0!</v>
      </c>
      <c r="AY76" s="392"/>
      <c r="AZ76" s="481"/>
      <c r="BA76" s="428" t="e">
        <f t="shared" si="77"/>
        <v>#DIV/0!</v>
      </c>
      <c r="BB76" s="727"/>
    </row>
    <row r="77" spans="1:56" ht="21.75" hidden="1" customHeight="1" x14ac:dyDescent="0.3">
      <c r="A77" s="165"/>
      <c r="B77" s="739"/>
      <c r="C77" s="739"/>
      <c r="D77" s="370" t="s">
        <v>7</v>
      </c>
      <c r="E77" s="276">
        <f t="shared" si="92"/>
        <v>0</v>
      </c>
      <c r="F77" s="278">
        <f t="shared" si="93"/>
        <v>0</v>
      </c>
      <c r="G77" s="295" t="e">
        <f t="shared" si="78"/>
        <v>#DIV/0!</v>
      </c>
      <c r="H77" s="392"/>
      <c r="I77" s="392"/>
      <c r="J77" s="347" t="e">
        <f t="shared" ref="J77" si="104">SUM(I77/H77*100%)</f>
        <v>#DIV/0!</v>
      </c>
      <c r="K77" s="392"/>
      <c r="L77" s="392">
        <v>0</v>
      </c>
      <c r="M77" s="347" t="e">
        <f t="shared" ref="M77" si="105">SUM(L77/K77*100%)</f>
        <v>#DIV/0!</v>
      </c>
      <c r="N77" s="392"/>
      <c r="O77" s="392"/>
      <c r="P77" s="347" t="e">
        <f t="shared" ref="P77" si="106">SUM(O77/N77*100%)</f>
        <v>#DIV/0!</v>
      </c>
      <c r="Q77" s="392"/>
      <c r="R77" s="392"/>
      <c r="S77" s="450" t="e">
        <f t="shared" ref="S77" si="107">SUM(R77/Q77*100)</f>
        <v>#DIV/0!</v>
      </c>
      <c r="T77" s="392"/>
      <c r="U77" s="392"/>
      <c r="V77" s="356" t="e">
        <f t="shared" ref="V77" si="108">SUM(U77/T77*100%)</f>
        <v>#DIV/0!</v>
      </c>
      <c r="W77" s="293"/>
      <c r="X77" s="392"/>
      <c r="Y77" s="356" t="e">
        <f t="shared" ref="Y77" si="109">SUM(X77/W77*100%)</f>
        <v>#DIV/0!</v>
      </c>
      <c r="Z77" s="392"/>
      <c r="AA77" s="418"/>
      <c r="AB77" s="419"/>
      <c r="AC77" s="392"/>
      <c r="AD77" s="470" t="e">
        <f>SUM(AC77/Z77*100)</f>
        <v>#DIV/0!</v>
      </c>
      <c r="AE77" s="475"/>
      <c r="AF77" s="418"/>
      <c r="AG77" s="419"/>
      <c r="AH77" s="475"/>
      <c r="AI77" s="473" t="e">
        <f t="shared" ref="AI77" si="110">SUM(AH77/AE77*100)</f>
        <v>#DIV/0!</v>
      </c>
      <c r="AJ77" s="476"/>
      <c r="AK77" s="426"/>
      <c r="AL77" s="427"/>
      <c r="AM77" s="475"/>
      <c r="AN77" s="449" t="e">
        <f t="shared" ref="AN77" si="111">SUM(AM77/AJ77*100)</f>
        <v>#DIV/0!</v>
      </c>
      <c r="AO77" s="392"/>
      <c r="AP77" s="421"/>
      <c r="AQ77" s="421"/>
      <c r="AR77" s="392"/>
      <c r="AS77" s="380" t="e">
        <f>SUM(AR77/AO77*100)</f>
        <v>#DIV/0!</v>
      </c>
      <c r="AT77" s="477">
        <v>0</v>
      </c>
      <c r="AU77" s="478"/>
      <c r="AV77" s="478"/>
      <c r="AW77" s="479"/>
      <c r="AX77" s="480" t="e">
        <f>SUM(AW77/AT77*100)</f>
        <v>#DIV/0!</v>
      </c>
      <c r="AY77" s="392"/>
      <c r="AZ77" s="481"/>
      <c r="BA77" s="428" t="e">
        <f t="shared" ref="BA77" si="112">SUM(AZ77/AY77*100)</f>
        <v>#DIV/0!</v>
      </c>
      <c r="BB77" s="728"/>
    </row>
    <row r="78" spans="1:56" ht="63" hidden="1" customHeight="1" x14ac:dyDescent="0.3">
      <c r="A78" s="165"/>
      <c r="B78" s="739"/>
      <c r="C78" s="739"/>
      <c r="D78" s="359" t="s">
        <v>310</v>
      </c>
      <c r="E78" s="276">
        <f t="shared" si="92"/>
        <v>0</v>
      </c>
      <c r="F78" s="276">
        <f t="shared" si="93"/>
        <v>0</v>
      </c>
      <c r="G78" s="295" t="e">
        <f t="shared" si="78"/>
        <v>#DIV/0!</v>
      </c>
      <c r="H78" s="482"/>
      <c r="I78" s="482"/>
      <c r="J78" s="347" t="e">
        <f t="shared" si="94"/>
        <v>#DIV/0!</v>
      </c>
      <c r="K78" s="421"/>
      <c r="L78" s="421"/>
      <c r="M78" s="347" t="e">
        <f t="shared" si="95"/>
        <v>#DIV/0!</v>
      </c>
      <c r="N78" s="421"/>
      <c r="O78" s="421"/>
      <c r="P78" s="347" t="e">
        <f t="shared" si="96"/>
        <v>#DIV/0!</v>
      </c>
      <c r="Q78" s="421"/>
      <c r="R78" s="421"/>
      <c r="S78" s="439" t="e">
        <f t="shared" si="97"/>
        <v>#DIV/0!</v>
      </c>
      <c r="T78" s="421"/>
      <c r="U78" s="421"/>
      <c r="V78" s="356" t="e">
        <f t="shared" si="102"/>
        <v>#DIV/0!</v>
      </c>
      <c r="W78" s="667"/>
      <c r="X78" s="421"/>
      <c r="Y78" s="356" t="e">
        <f t="shared" si="103"/>
        <v>#DIV/0!</v>
      </c>
      <c r="Z78" s="435"/>
      <c r="AA78" s="437"/>
      <c r="AB78" s="438"/>
      <c r="AC78" s="435"/>
      <c r="AD78" s="449" t="e">
        <f t="shared" si="98"/>
        <v>#DIV/0!</v>
      </c>
      <c r="AE78" s="430"/>
      <c r="AF78" s="437"/>
      <c r="AG78" s="438"/>
      <c r="AH78" s="465"/>
      <c r="AI78" s="470" t="e">
        <f t="shared" si="99"/>
        <v>#DIV/0!</v>
      </c>
      <c r="AJ78" s="435">
        <v>0</v>
      </c>
      <c r="AK78" s="437"/>
      <c r="AL78" s="438"/>
      <c r="AM78" s="465"/>
      <c r="AN78" s="470" t="e">
        <f t="shared" si="100"/>
        <v>#DIV/0!</v>
      </c>
      <c r="AO78" s="432"/>
      <c r="AP78" s="432"/>
      <c r="AQ78" s="432"/>
      <c r="AR78" s="432"/>
      <c r="AT78" s="432"/>
      <c r="AU78" s="432"/>
      <c r="AV78" s="432"/>
      <c r="AW78" s="432"/>
      <c r="AX78" s="432"/>
      <c r="AY78" s="483">
        <v>0</v>
      </c>
      <c r="AZ78" s="484"/>
      <c r="BA78" s="428" t="e">
        <f t="shared" si="77"/>
        <v>#DIV/0!</v>
      </c>
      <c r="BB78" s="167"/>
    </row>
    <row r="79" spans="1:56" ht="18.75" hidden="1" customHeight="1" x14ac:dyDescent="0.3">
      <c r="A79" s="166" t="s">
        <v>240</v>
      </c>
      <c r="B79" s="738"/>
      <c r="C79" s="738"/>
      <c r="D79" s="160" t="s">
        <v>5</v>
      </c>
      <c r="E79" s="276">
        <f t="shared" si="92"/>
        <v>0</v>
      </c>
      <c r="F79" s="276">
        <f t="shared" si="93"/>
        <v>0</v>
      </c>
      <c r="G79" s="295" t="e">
        <f t="shared" si="78"/>
        <v>#DIV/0!</v>
      </c>
      <c r="H79" s="428"/>
      <c r="I79" s="428"/>
      <c r="J79" s="347" t="e">
        <f t="shared" si="94"/>
        <v>#DIV/0!</v>
      </c>
      <c r="K79" s="428"/>
      <c r="L79" s="428"/>
      <c r="M79" s="407" t="e">
        <f t="shared" si="95"/>
        <v>#DIV/0!</v>
      </c>
      <c r="N79" s="428"/>
      <c r="O79" s="428"/>
      <c r="P79" s="347" t="e">
        <f t="shared" si="96"/>
        <v>#DIV/0!</v>
      </c>
      <c r="Q79" s="428"/>
      <c r="R79" s="428"/>
      <c r="S79" s="485" t="e">
        <f t="shared" si="97"/>
        <v>#DIV/0!</v>
      </c>
      <c r="T79" s="428"/>
      <c r="U79" s="428"/>
      <c r="V79" s="356" t="e">
        <f t="shared" si="102"/>
        <v>#DIV/0!</v>
      </c>
      <c r="W79" s="672"/>
      <c r="X79" s="428"/>
      <c r="Y79" s="356" t="e">
        <f t="shared" si="103"/>
        <v>#DIV/0!</v>
      </c>
      <c r="Z79" s="484"/>
      <c r="AA79" s="418"/>
      <c r="AB79" s="419"/>
      <c r="AC79" s="392"/>
      <c r="AD79" s="449" t="e">
        <f t="shared" si="98"/>
        <v>#DIV/0!</v>
      </c>
      <c r="AE79" s="486"/>
      <c r="AF79" s="426"/>
      <c r="AG79" s="427"/>
      <c r="AH79" s="487"/>
      <c r="AI79" s="473" t="e">
        <f t="shared" si="99"/>
        <v>#DIV/0!</v>
      </c>
      <c r="AJ79" s="428"/>
      <c r="AK79" s="426"/>
      <c r="AL79" s="427"/>
      <c r="AM79" s="488">
        <v>0</v>
      </c>
      <c r="AN79" s="449" t="e">
        <f t="shared" si="100"/>
        <v>#DIV/0!</v>
      </c>
      <c r="AO79" s="428"/>
      <c r="AP79" s="432"/>
      <c r="AQ79" s="432"/>
      <c r="AR79" s="428"/>
      <c r="AS79" s="428" t="e">
        <f>SUM(AR79/AO79*100)</f>
        <v>#DIV/0!</v>
      </c>
      <c r="AT79" s="392"/>
      <c r="AU79" s="421"/>
      <c r="AV79" s="421"/>
      <c r="AW79" s="392"/>
      <c r="AX79" s="480" t="e">
        <f>SUM(AW79/AT79*100)</f>
        <v>#DIV/0!</v>
      </c>
      <c r="AY79" s="392"/>
      <c r="AZ79" s="428"/>
      <c r="BA79" s="428" t="e">
        <f t="shared" si="77"/>
        <v>#DIV/0!</v>
      </c>
      <c r="BB79" s="748"/>
    </row>
    <row r="80" spans="1:56" ht="21.75" hidden="1" customHeight="1" x14ac:dyDescent="0.3">
      <c r="A80" s="165"/>
      <c r="B80" s="739"/>
      <c r="C80" s="739"/>
      <c r="D80" s="370" t="s">
        <v>7</v>
      </c>
      <c r="E80" s="276">
        <f t="shared" si="92"/>
        <v>0</v>
      </c>
      <c r="F80" s="276">
        <f t="shared" ref="F80" si="113">SUM(I80,L80,O80,R80,U80,X80,AC80,AH80,AM80,AR80,AW80,AZ80)</f>
        <v>0</v>
      </c>
      <c r="G80" s="295" t="e">
        <f t="shared" si="78"/>
        <v>#DIV/0!</v>
      </c>
      <c r="H80" s="428"/>
      <c r="I80" s="428"/>
      <c r="J80" s="347" t="e">
        <f t="shared" si="94"/>
        <v>#DIV/0!</v>
      </c>
      <c r="K80" s="428"/>
      <c r="L80" s="428"/>
      <c r="M80" s="407" t="e">
        <f t="shared" ref="M80" si="114">SUM(L80/K80*100%)</f>
        <v>#DIV/0!</v>
      </c>
      <c r="N80" s="428"/>
      <c r="O80" s="428"/>
      <c r="P80" s="347" t="e">
        <f t="shared" ref="P80" si="115">SUM(O80/N80*100%)</f>
        <v>#DIV/0!</v>
      </c>
      <c r="Q80" s="428"/>
      <c r="R80" s="428"/>
      <c r="S80" s="485" t="e">
        <f t="shared" si="97"/>
        <v>#DIV/0!</v>
      </c>
      <c r="T80" s="428"/>
      <c r="U80" s="428"/>
      <c r="V80" s="356" t="e">
        <f t="shared" ref="V80" si="116">SUM(U80/T80*100%)</f>
        <v>#DIV/0!</v>
      </c>
      <c r="W80" s="672"/>
      <c r="X80" s="428"/>
      <c r="Y80" s="356" t="e">
        <f t="shared" ref="Y80" si="117">SUM(X80/W80*100%)</f>
        <v>#DIV/0!</v>
      </c>
      <c r="Z80" s="484"/>
      <c r="AA80" s="484"/>
      <c r="AB80" s="484"/>
      <c r="AC80" s="484"/>
      <c r="AD80" s="449" t="e">
        <f t="shared" si="98"/>
        <v>#DIV/0!</v>
      </c>
      <c r="AE80" s="486"/>
      <c r="AF80" s="426"/>
      <c r="AG80" s="427"/>
      <c r="AH80" s="487"/>
      <c r="AI80" s="473" t="e">
        <f t="shared" si="99"/>
        <v>#DIV/0!</v>
      </c>
      <c r="AJ80" s="428"/>
      <c r="AK80" s="426"/>
      <c r="AL80" s="427"/>
      <c r="AM80" s="488">
        <v>0</v>
      </c>
      <c r="AN80" s="449" t="e">
        <f t="shared" si="100"/>
        <v>#DIV/0!</v>
      </c>
      <c r="AO80" s="428"/>
      <c r="AP80" s="432"/>
      <c r="AQ80" s="432"/>
      <c r="AR80" s="428"/>
      <c r="AS80" s="432" t="e">
        <f>SUM(AR80/AO80*100)</f>
        <v>#DIV/0!</v>
      </c>
      <c r="AT80" s="392"/>
      <c r="AU80" s="421"/>
      <c r="AV80" s="421"/>
      <c r="AW80" s="392"/>
      <c r="AX80" s="480" t="e">
        <f>SUM(AW80/AT80*100)</f>
        <v>#DIV/0!</v>
      </c>
      <c r="AY80" s="392"/>
      <c r="AZ80" s="428"/>
      <c r="BA80" s="428" t="e">
        <f t="shared" ref="BA80" si="118">SUM(AZ80/AY80*100)</f>
        <v>#DIV/0!</v>
      </c>
      <c r="BB80" s="749"/>
    </row>
    <row r="81" spans="1:56" ht="59.25" hidden="1" customHeight="1" x14ac:dyDescent="0.3">
      <c r="A81" s="165"/>
      <c r="B81" s="739"/>
      <c r="C81" s="739"/>
      <c r="D81" s="359" t="s">
        <v>310</v>
      </c>
      <c r="E81" s="276">
        <f t="shared" si="92"/>
        <v>0</v>
      </c>
      <c r="F81" s="276">
        <f>SUM(I81,L81,O81,R81,U81,X81,AC81,AH81,AM81,AR81,AW81,AZ81)</f>
        <v>0</v>
      </c>
      <c r="G81" s="295" t="e">
        <f t="shared" si="78"/>
        <v>#DIV/0!</v>
      </c>
      <c r="H81" s="428"/>
      <c r="I81" s="428"/>
      <c r="J81" s="347" t="e">
        <f t="shared" si="94"/>
        <v>#DIV/0!</v>
      </c>
      <c r="K81" s="428"/>
      <c r="L81" s="428"/>
      <c r="M81" s="407" t="e">
        <f t="shared" si="95"/>
        <v>#DIV/0!</v>
      </c>
      <c r="N81" s="489"/>
      <c r="O81" s="489"/>
      <c r="P81" s="347" t="e">
        <f t="shared" si="96"/>
        <v>#DIV/0!</v>
      </c>
      <c r="Q81" s="428"/>
      <c r="R81" s="428"/>
      <c r="S81" s="425" t="e">
        <f t="shared" si="97"/>
        <v>#DIV/0!</v>
      </c>
      <c r="T81" s="428"/>
      <c r="U81" s="428"/>
      <c r="V81" s="356" t="e">
        <f t="shared" si="102"/>
        <v>#DIV/0!</v>
      </c>
      <c r="W81" s="672"/>
      <c r="X81" s="428"/>
      <c r="Y81" s="356" t="e">
        <f t="shared" si="103"/>
        <v>#DIV/0!</v>
      </c>
      <c r="Z81" s="484"/>
      <c r="AA81" s="484"/>
      <c r="AB81" s="484"/>
      <c r="AC81" s="484"/>
      <c r="AD81" s="490" t="e">
        <f t="shared" si="98"/>
        <v>#DIV/0!</v>
      </c>
      <c r="AE81" s="428"/>
      <c r="AF81" s="426"/>
      <c r="AG81" s="427"/>
      <c r="AH81" s="487"/>
      <c r="AI81" s="446" t="e">
        <f>SUM(AH81/AE81*100%)</f>
        <v>#DIV/0!</v>
      </c>
      <c r="AJ81" s="435"/>
      <c r="AK81" s="437"/>
      <c r="AL81" s="438"/>
      <c r="AM81" s="465">
        <v>0</v>
      </c>
      <c r="AN81" s="470" t="e">
        <f t="shared" si="100"/>
        <v>#DIV/0!</v>
      </c>
      <c r="AO81" s="428"/>
      <c r="AP81" s="432"/>
      <c r="AQ81" s="432"/>
      <c r="AR81" s="428"/>
      <c r="AS81" s="432" t="e">
        <f>SUM(AR81/AO81*100)</f>
        <v>#DIV/0!</v>
      </c>
      <c r="AT81" s="432"/>
      <c r="AU81" s="432"/>
      <c r="AV81" s="432"/>
      <c r="AW81" s="432"/>
      <c r="AX81" s="432"/>
      <c r="AY81" s="428">
        <v>0</v>
      </c>
      <c r="AZ81" s="428"/>
      <c r="BA81" s="432"/>
      <c r="BB81" s="749"/>
    </row>
    <row r="82" spans="1:56" ht="29.25" hidden="1" customHeight="1" x14ac:dyDescent="0.3">
      <c r="A82" s="166" t="s">
        <v>241</v>
      </c>
      <c r="B82" s="738"/>
      <c r="C82" s="738"/>
      <c r="D82" s="160" t="s">
        <v>5</v>
      </c>
      <c r="E82" s="276">
        <f t="shared" si="92"/>
        <v>0</v>
      </c>
      <c r="F82" s="276">
        <f>SUM(I82,L82,O82,R82,U82,X82,AC82,AH82,AM82,AR82,AW82,AZ82)</f>
        <v>0</v>
      </c>
      <c r="G82" s="295" t="e">
        <f t="shared" si="78"/>
        <v>#DIV/0!</v>
      </c>
      <c r="H82" s="392">
        <v>0</v>
      </c>
      <c r="I82" s="432"/>
      <c r="J82" s="439"/>
      <c r="K82" s="392">
        <v>0</v>
      </c>
      <c r="L82" s="432"/>
      <c r="M82" s="347"/>
      <c r="N82" s="392">
        <v>0</v>
      </c>
      <c r="O82" s="392"/>
      <c r="P82" s="347" t="e">
        <f t="shared" si="96"/>
        <v>#DIV/0!</v>
      </c>
      <c r="Q82" s="392">
        <v>0</v>
      </c>
      <c r="R82" s="392"/>
      <c r="S82" s="469" t="e">
        <f t="shared" si="97"/>
        <v>#DIV/0!</v>
      </c>
      <c r="T82" s="392"/>
      <c r="U82" s="392"/>
      <c r="V82" s="356" t="e">
        <f t="shared" si="102"/>
        <v>#DIV/0!</v>
      </c>
      <c r="W82" s="673"/>
      <c r="X82" s="491"/>
      <c r="Y82" s="356" t="e">
        <f t="shared" si="103"/>
        <v>#DIV/0!</v>
      </c>
      <c r="Z82" s="428"/>
      <c r="AA82" s="451"/>
      <c r="AB82" s="452"/>
      <c r="AC82" s="428"/>
      <c r="AD82" s="492" t="e">
        <f t="shared" si="98"/>
        <v>#DIV/0!</v>
      </c>
      <c r="AE82" s="432">
        <v>0</v>
      </c>
      <c r="AF82" s="440"/>
      <c r="AG82" s="441"/>
      <c r="AH82" s="493"/>
      <c r="AI82" s="446" t="e">
        <f>SUM(AH82/AE82*100%)</f>
        <v>#DIV/0!</v>
      </c>
      <c r="AJ82" s="432"/>
      <c r="AK82" s="440"/>
      <c r="AL82" s="441"/>
      <c r="AM82" s="493">
        <v>0</v>
      </c>
      <c r="AN82" s="446" t="e">
        <f>SUM(AM82/AJ82*100%)</f>
        <v>#DIV/0!</v>
      </c>
      <c r="AO82" s="432"/>
      <c r="AP82" s="432"/>
      <c r="AQ82" s="432"/>
      <c r="AR82" s="432"/>
      <c r="AS82" s="432"/>
      <c r="AT82" s="432"/>
      <c r="AU82" s="432"/>
      <c r="AV82" s="432"/>
      <c r="AX82" s="432"/>
      <c r="AY82" s="392"/>
      <c r="AZ82" s="428"/>
      <c r="BA82" s="428" t="e">
        <f t="shared" ref="BA82:BA84" si="119">SUM(AZ82/AY82*100)</f>
        <v>#DIV/0!</v>
      </c>
      <c r="BB82" s="751"/>
    </row>
    <row r="83" spans="1:56" hidden="1" x14ac:dyDescent="0.3">
      <c r="A83" s="165"/>
      <c r="B83" s="739"/>
      <c r="C83" s="739"/>
      <c r="D83" s="370" t="s">
        <v>7</v>
      </c>
      <c r="E83" s="276">
        <f t="shared" ref="E83:E84" si="120">SUM(H83,K83,N83,Q83,T83,W83,Z83,AE83,AJ83,AO83,AT83,AY83)</f>
        <v>0</v>
      </c>
      <c r="F83" s="276">
        <f t="shared" ref="F83:F86" si="121">SUM(I83,L83,O83,R83,U83,X83,AC83,AH83,AM83,AR83,AW83,AZ83)</f>
        <v>0</v>
      </c>
      <c r="G83" s="295" t="e">
        <f t="shared" si="78"/>
        <v>#DIV/0!</v>
      </c>
      <c r="H83" s="392">
        <v>0</v>
      </c>
      <c r="I83" s="432"/>
      <c r="J83" s="439"/>
      <c r="K83" s="392">
        <v>0</v>
      </c>
      <c r="L83" s="432"/>
      <c r="M83" s="347"/>
      <c r="N83" s="392">
        <v>0</v>
      </c>
      <c r="O83" s="392"/>
      <c r="P83" s="347" t="e">
        <f t="shared" si="96"/>
        <v>#DIV/0!</v>
      </c>
      <c r="Q83" s="392">
        <v>0</v>
      </c>
      <c r="R83" s="392"/>
      <c r="S83" s="469" t="e">
        <f t="shared" si="97"/>
        <v>#DIV/0!</v>
      </c>
      <c r="T83" s="392"/>
      <c r="U83" s="392"/>
      <c r="V83" s="356" t="e">
        <f t="shared" si="102"/>
        <v>#DIV/0!</v>
      </c>
      <c r="W83" s="673"/>
      <c r="X83" s="491"/>
      <c r="Y83" s="356" t="e">
        <f t="shared" si="103"/>
        <v>#DIV/0!</v>
      </c>
      <c r="Z83" s="428"/>
      <c r="AA83" s="451"/>
      <c r="AB83" s="452"/>
      <c r="AC83" s="428"/>
      <c r="AD83" s="445" t="e">
        <f t="shared" si="98"/>
        <v>#DIV/0!</v>
      </c>
      <c r="AE83" s="432">
        <v>0</v>
      </c>
      <c r="AF83" s="440"/>
      <c r="AG83" s="441"/>
      <c r="AH83" s="493"/>
      <c r="AI83" s="446" t="e">
        <f>SUM(AH83/AE83*100%)</f>
        <v>#DIV/0!</v>
      </c>
      <c r="AJ83" s="432"/>
      <c r="AK83" s="440"/>
      <c r="AL83" s="441">
        <v>0</v>
      </c>
      <c r="AM83" s="493">
        <v>0</v>
      </c>
      <c r="AN83" s="446" t="e">
        <f>SUM(AM83/AJ83*100%)</f>
        <v>#DIV/0!</v>
      </c>
      <c r="AO83" s="432"/>
      <c r="AP83" s="432"/>
      <c r="AQ83" s="432"/>
      <c r="AR83" s="432"/>
      <c r="AS83" s="432"/>
      <c r="AT83" s="432"/>
      <c r="AU83" s="432"/>
      <c r="AV83" s="432"/>
      <c r="AX83" s="432"/>
      <c r="AY83" s="392"/>
      <c r="AZ83" s="428"/>
      <c r="BA83" s="428" t="e">
        <f t="shared" si="119"/>
        <v>#DIV/0!</v>
      </c>
      <c r="BB83" s="752"/>
    </row>
    <row r="84" spans="1:56" ht="122.25" hidden="1" customHeight="1" x14ac:dyDescent="0.3">
      <c r="A84" s="165"/>
      <c r="B84" s="739"/>
      <c r="C84" s="739"/>
      <c r="D84" s="359" t="s">
        <v>310</v>
      </c>
      <c r="E84" s="276">
        <f t="shared" si="120"/>
        <v>0</v>
      </c>
      <c r="F84" s="276">
        <f t="shared" si="121"/>
        <v>0</v>
      </c>
      <c r="G84" s="295" t="e">
        <f t="shared" si="78"/>
        <v>#DIV/0!</v>
      </c>
      <c r="H84" s="392">
        <v>0</v>
      </c>
      <c r="I84" s="432"/>
      <c r="J84" s="439"/>
      <c r="K84" s="392">
        <v>0</v>
      </c>
      <c r="L84" s="432"/>
      <c r="M84" s="347"/>
      <c r="N84" s="392">
        <v>0</v>
      </c>
      <c r="O84" s="392"/>
      <c r="P84" s="347" t="e">
        <f t="shared" si="96"/>
        <v>#DIV/0!</v>
      </c>
      <c r="Q84" s="392">
        <v>0</v>
      </c>
      <c r="R84" s="392"/>
      <c r="S84" s="469" t="e">
        <f t="shared" si="97"/>
        <v>#DIV/0!</v>
      </c>
      <c r="T84" s="392"/>
      <c r="U84" s="392"/>
      <c r="V84" s="356" t="e">
        <f t="shared" si="102"/>
        <v>#DIV/0!</v>
      </c>
      <c r="W84" s="673"/>
      <c r="X84" s="491"/>
      <c r="Y84" s="356" t="e">
        <f t="shared" si="103"/>
        <v>#DIV/0!</v>
      </c>
      <c r="Z84" s="428"/>
      <c r="AA84" s="451"/>
      <c r="AB84" s="452"/>
      <c r="AC84" s="428"/>
      <c r="AD84" s="445" t="e">
        <f t="shared" si="98"/>
        <v>#DIV/0!</v>
      </c>
      <c r="AE84" s="432">
        <v>0</v>
      </c>
      <c r="AF84" s="440"/>
      <c r="AG84" s="441"/>
      <c r="AH84" s="493"/>
      <c r="AI84" s="446" t="e">
        <f>SUM(AH84/AE84*100%)</f>
        <v>#DIV/0!</v>
      </c>
      <c r="AJ84" s="432"/>
      <c r="AK84" s="440"/>
      <c r="AL84" s="441"/>
      <c r="AM84" s="493"/>
      <c r="AN84" s="446" t="e">
        <f>SUM(AM84/AJ84*100%)</f>
        <v>#DIV/0!</v>
      </c>
      <c r="AO84" s="432"/>
      <c r="AP84" s="432"/>
      <c r="AQ84" s="432"/>
      <c r="AR84" s="432"/>
      <c r="AS84" s="432"/>
      <c r="AT84" s="432"/>
      <c r="AU84" s="432"/>
      <c r="AV84" s="432"/>
      <c r="AX84" s="432"/>
      <c r="AY84" s="392"/>
      <c r="AZ84" s="428"/>
      <c r="BA84" s="428" t="e">
        <f t="shared" si="119"/>
        <v>#DIV/0!</v>
      </c>
      <c r="BB84" s="752"/>
    </row>
    <row r="85" spans="1:56" ht="18.75" hidden="1" customHeight="1" x14ac:dyDescent="0.3">
      <c r="A85" s="166" t="s">
        <v>242</v>
      </c>
      <c r="B85" s="738"/>
      <c r="C85" s="738"/>
      <c r="D85" s="160" t="s">
        <v>5</v>
      </c>
      <c r="E85" s="276">
        <f t="shared" ref="E85:E96" si="122">SUM(H85,K85,N85,Q85,T85,W85,Z85,AE85,AJ85,AO85,AT85,AY85)</f>
        <v>0</v>
      </c>
      <c r="F85" s="276">
        <f t="shared" si="121"/>
        <v>0</v>
      </c>
      <c r="G85" s="295" t="e">
        <f t="shared" si="78"/>
        <v>#DIV/0!</v>
      </c>
      <c r="H85" s="489"/>
      <c r="I85" s="489"/>
      <c r="J85" s="407" t="e">
        <f t="shared" ref="J85:J87" si="123">SUM(I85/H85*100%)</f>
        <v>#DIV/0!</v>
      </c>
      <c r="K85" s="421"/>
      <c r="L85" s="421"/>
      <c r="M85" s="421"/>
      <c r="N85" s="494">
        <v>0</v>
      </c>
      <c r="O85" s="392">
        <v>0</v>
      </c>
      <c r="P85" s="347" t="e">
        <f t="shared" ref="P85:P87" si="124">SUM(O85/N85*100%)</f>
        <v>#DIV/0!</v>
      </c>
      <c r="Q85" s="495"/>
      <c r="R85" s="428"/>
      <c r="S85" s="467" t="e">
        <f t="shared" si="97"/>
        <v>#DIV/0!</v>
      </c>
      <c r="T85" s="428"/>
      <c r="U85" s="428"/>
      <c r="V85" s="356" t="e">
        <f t="shared" si="102"/>
        <v>#DIV/0!</v>
      </c>
      <c r="W85" s="293"/>
      <c r="X85" s="392">
        <v>0</v>
      </c>
      <c r="Y85" s="356" t="e">
        <f t="shared" si="103"/>
        <v>#DIV/0!</v>
      </c>
      <c r="Z85" s="449"/>
      <c r="AA85" s="449"/>
      <c r="AB85" s="449"/>
      <c r="AC85" s="449"/>
      <c r="AD85" s="470" t="e">
        <f t="shared" si="98"/>
        <v>#DIV/0!</v>
      </c>
      <c r="AE85" s="421"/>
      <c r="AF85" s="426"/>
      <c r="AG85" s="427"/>
      <c r="AH85" s="462"/>
      <c r="AI85" s="446"/>
      <c r="AJ85" s="421"/>
      <c r="AK85" s="426"/>
      <c r="AL85" s="427"/>
      <c r="AM85" s="462"/>
      <c r="AN85" s="446"/>
      <c r="AO85" s="392"/>
      <c r="AP85" s="421"/>
      <c r="AQ85" s="421"/>
      <c r="AR85" s="428"/>
      <c r="AS85" s="432" t="e">
        <f>SUM(AR85/AO85*100)</f>
        <v>#DIV/0!</v>
      </c>
      <c r="AT85" s="421"/>
      <c r="AU85" s="421"/>
      <c r="AV85" s="421"/>
      <c r="AW85" s="421"/>
      <c r="AX85" s="421"/>
      <c r="AY85" s="392">
        <v>0</v>
      </c>
      <c r="AZ85" s="432"/>
      <c r="BA85" s="432" t="e">
        <f>SUM(AZ85/AW85*100)</f>
        <v>#DIV/0!</v>
      </c>
      <c r="BB85" s="727"/>
    </row>
    <row r="86" spans="1:56" ht="21.75" hidden="1" customHeight="1" x14ac:dyDescent="0.3">
      <c r="A86" s="165"/>
      <c r="B86" s="739"/>
      <c r="C86" s="739"/>
      <c r="D86" s="370" t="s">
        <v>7</v>
      </c>
      <c r="E86" s="276">
        <f t="shared" si="122"/>
        <v>0</v>
      </c>
      <c r="F86" s="276">
        <f t="shared" si="121"/>
        <v>0</v>
      </c>
      <c r="G86" s="295" t="e">
        <f t="shared" si="78"/>
        <v>#DIV/0!</v>
      </c>
      <c r="H86" s="489"/>
      <c r="I86" s="489"/>
      <c r="J86" s="407" t="e">
        <f t="shared" si="123"/>
        <v>#DIV/0!</v>
      </c>
      <c r="K86" s="430"/>
      <c r="L86" s="430"/>
      <c r="M86" s="430"/>
      <c r="N86" s="494">
        <v>0</v>
      </c>
      <c r="O86" s="392">
        <v>0</v>
      </c>
      <c r="P86" s="347" t="e">
        <f t="shared" si="124"/>
        <v>#DIV/0!</v>
      </c>
      <c r="Q86" s="495"/>
      <c r="R86" s="428"/>
      <c r="S86" s="439" t="e">
        <f t="shared" si="97"/>
        <v>#DIV/0!</v>
      </c>
      <c r="T86" s="428"/>
      <c r="U86" s="496"/>
      <c r="V86" s="356" t="e">
        <f t="shared" si="102"/>
        <v>#DIV/0!</v>
      </c>
      <c r="W86" s="293"/>
      <c r="X86" s="392">
        <v>0</v>
      </c>
      <c r="Y86" s="356" t="e">
        <f t="shared" si="103"/>
        <v>#DIV/0!</v>
      </c>
      <c r="Z86" s="449"/>
      <c r="AA86" s="449"/>
      <c r="AB86" s="449"/>
      <c r="AC86" s="449"/>
      <c r="AD86" s="470" t="e">
        <f t="shared" si="98"/>
        <v>#DIV/0!</v>
      </c>
      <c r="AE86" s="430"/>
      <c r="AF86" s="433"/>
      <c r="AG86" s="434"/>
      <c r="AH86" s="463"/>
      <c r="AI86" s="448"/>
      <c r="AJ86" s="430"/>
      <c r="AK86" s="433"/>
      <c r="AL86" s="434"/>
      <c r="AM86" s="463"/>
      <c r="AN86" s="448"/>
      <c r="AO86" s="392"/>
      <c r="AP86" s="421"/>
      <c r="AQ86" s="421"/>
      <c r="AR86" s="428"/>
      <c r="AS86" s="432" t="e">
        <f>SUM(AR86/AO86*100)</f>
        <v>#DIV/0!</v>
      </c>
      <c r="AT86" s="421"/>
      <c r="AU86" s="421"/>
      <c r="AV86" s="421"/>
      <c r="AW86" s="421"/>
      <c r="AX86" s="421"/>
      <c r="AY86" s="392">
        <v>0</v>
      </c>
      <c r="AZ86" s="432"/>
      <c r="BA86" s="432" t="e">
        <f>SUM(AZ86/AW86*100)</f>
        <v>#DIV/0!</v>
      </c>
      <c r="BB86" s="728"/>
    </row>
    <row r="87" spans="1:56" ht="88.5" hidden="1" customHeight="1" x14ac:dyDescent="0.3">
      <c r="A87" s="165"/>
      <c r="B87" s="739"/>
      <c r="C87" s="739"/>
      <c r="D87" s="359" t="s">
        <v>310</v>
      </c>
      <c r="E87" s="276">
        <f t="shared" si="122"/>
        <v>0</v>
      </c>
      <c r="F87" s="276">
        <f t="shared" ref="F87:F90" si="125">SUM(I87,L87,O87,R87,U87,X87,AA87,AF87,AK87,AP87,AU87,AZ87)</f>
        <v>0</v>
      </c>
      <c r="G87" s="295" t="e">
        <f t="shared" si="78"/>
        <v>#DIV/0!</v>
      </c>
      <c r="H87" s="489"/>
      <c r="I87" s="489"/>
      <c r="J87" s="407" t="e">
        <f t="shared" si="123"/>
        <v>#DIV/0!</v>
      </c>
      <c r="K87" s="435"/>
      <c r="L87" s="435"/>
      <c r="M87" s="435"/>
      <c r="N87" s="497"/>
      <c r="O87" s="392"/>
      <c r="P87" s="347" t="e">
        <f t="shared" si="124"/>
        <v>#DIV/0!</v>
      </c>
      <c r="Q87" s="432"/>
      <c r="R87" s="432"/>
      <c r="S87" s="439" t="e">
        <f t="shared" si="97"/>
        <v>#DIV/0!</v>
      </c>
      <c r="T87" s="496"/>
      <c r="U87" s="496"/>
      <c r="V87" s="498"/>
      <c r="W87" s="674"/>
      <c r="X87" s="432"/>
      <c r="Y87" s="356" t="e">
        <f t="shared" si="103"/>
        <v>#DIV/0!</v>
      </c>
      <c r="Z87" s="449"/>
      <c r="AA87" s="449"/>
      <c r="AB87" s="449"/>
      <c r="AC87" s="449"/>
      <c r="AD87" s="470"/>
      <c r="AE87" s="432"/>
      <c r="AF87" s="432"/>
      <c r="AG87" s="432"/>
      <c r="AH87" s="432"/>
      <c r="AI87" s="432"/>
      <c r="AJ87" s="432"/>
      <c r="AK87" s="432"/>
      <c r="AL87" s="432"/>
      <c r="AM87" s="432"/>
      <c r="AN87" s="432"/>
      <c r="AO87" s="432">
        <v>0</v>
      </c>
      <c r="AP87" s="432"/>
      <c r="AQ87" s="432"/>
      <c r="AR87" s="432"/>
      <c r="AS87" s="432"/>
      <c r="AT87" s="432"/>
      <c r="AU87" s="432"/>
      <c r="AV87" s="432"/>
      <c r="AW87" s="432"/>
      <c r="AX87" s="432"/>
      <c r="AY87" s="432"/>
      <c r="AZ87" s="432"/>
      <c r="BA87" s="432"/>
      <c r="BB87" s="735"/>
      <c r="BC87" s="119" t="s">
        <v>309</v>
      </c>
    </row>
    <row r="88" spans="1:56" ht="18.75" hidden="1" customHeight="1" x14ac:dyDescent="0.3">
      <c r="A88" s="173" t="s">
        <v>243</v>
      </c>
      <c r="B88" s="736"/>
      <c r="C88" s="736"/>
      <c r="D88" s="160" t="s">
        <v>5</v>
      </c>
      <c r="E88" s="276">
        <f t="shared" si="122"/>
        <v>0</v>
      </c>
      <c r="F88" s="276">
        <f t="shared" si="125"/>
        <v>0</v>
      </c>
      <c r="G88" s="295" t="e">
        <f t="shared" si="78"/>
        <v>#DIV/0!</v>
      </c>
      <c r="H88" s="421"/>
      <c r="I88" s="421"/>
      <c r="J88" s="425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21"/>
      <c r="W88" s="667"/>
      <c r="X88" s="421"/>
      <c r="Y88" s="421"/>
      <c r="Z88" s="449"/>
      <c r="AA88" s="449"/>
      <c r="AB88" s="449"/>
      <c r="AC88" s="449"/>
      <c r="AD88" s="470"/>
      <c r="AE88" s="421"/>
      <c r="AF88" s="421"/>
      <c r="AG88" s="421"/>
      <c r="AH88" s="421"/>
      <c r="AI88" s="421"/>
      <c r="AJ88" s="421"/>
      <c r="AK88" s="421"/>
      <c r="AL88" s="421"/>
      <c r="AM88" s="421"/>
      <c r="AN88" s="421"/>
      <c r="AO88" s="421">
        <v>0</v>
      </c>
      <c r="AP88" s="421"/>
      <c r="AQ88" s="421"/>
      <c r="AR88" s="421"/>
      <c r="AS88" s="421" t="e">
        <f>SUM(AR88/AO88*100)</f>
        <v>#DIV/0!</v>
      </c>
      <c r="AT88" s="421"/>
      <c r="AU88" s="421"/>
      <c r="AV88" s="421"/>
      <c r="AW88" s="421"/>
      <c r="AX88" s="421"/>
      <c r="AY88" s="499"/>
      <c r="AZ88" s="499"/>
      <c r="BA88" s="432" t="e">
        <f>SUM(AZ88/AW88*100)</f>
        <v>#DIV/0!</v>
      </c>
      <c r="BB88" s="172"/>
    </row>
    <row r="89" spans="1:56" ht="22.5" hidden="1" customHeight="1" x14ac:dyDescent="0.3">
      <c r="A89" s="174"/>
      <c r="B89" s="737"/>
      <c r="C89" s="737"/>
      <c r="D89" s="171" t="s">
        <v>230</v>
      </c>
      <c r="E89" s="276">
        <f t="shared" si="122"/>
        <v>0</v>
      </c>
      <c r="F89" s="276">
        <f t="shared" si="125"/>
        <v>0</v>
      </c>
      <c r="G89" s="295" t="e">
        <f t="shared" si="78"/>
        <v>#DIV/0!</v>
      </c>
      <c r="H89" s="430"/>
      <c r="I89" s="430"/>
      <c r="J89" s="431"/>
      <c r="K89" s="430"/>
      <c r="L89" s="430"/>
      <c r="M89" s="430"/>
      <c r="N89" s="432"/>
      <c r="O89" s="432"/>
      <c r="P89" s="432"/>
      <c r="Q89" s="432"/>
      <c r="R89" s="432"/>
      <c r="S89" s="432"/>
      <c r="T89" s="432"/>
      <c r="U89" s="432"/>
      <c r="V89" s="432"/>
      <c r="W89" s="670"/>
      <c r="X89" s="432"/>
      <c r="Y89" s="432"/>
      <c r="Z89" s="449"/>
      <c r="AA89" s="449"/>
      <c r="AB89" s="449"/>
      <c r="AC89" s="449"/>
      <c r="AD89" s="470"/>
      <c r="AE89" s="432"/>
      <c r="AF89" s="432"/>
      <c r="AG89" s="432"/>
      <c r="AH89" s="432"/>
      <c r="AI89" s="432"/>
      <c r="AJ89" s="432"/>
      <c r="AK89" s="432"/>
      <c r="AL89" s="432"/>
      <c r="AM89" s="432"/>
      <c r="AN89" s="432"/>
      <c r="AO89" s="432">
        <v>0</v>
      </c>
      <c r="AP89" s="432"/>
      <c r="AQ89" s="432"/>
      <c r="AR89" s="432"/>
      <c r="AS89" s="421" t="e">
        <f>SUM(AR89/AO89*100)</f>
        <v>#DIV/0!</v>
      </c>
      <c r="AT89" s="432"/>
      <c r="AU89" s="432"/>
      <c r="AV89" s="432"/>
      <c r="AW89" s="432"/>
      <c r="AX89" s="432"/>
      <c r="AY89" s="499"/>
      <c r="AZ89" s="499"/>
      <c r="BA89" s="432" t="e">
        <f>SUM(AZ89/AW89*100)</f>
        <v>#DIV/0!</v>
      </c>
      <c r="BB89" s="167"/>
    </row>
    <row r="90" spans="1:56" ht="111" hidden="1" customHeight="1" x14ac:dyDescent="0.3">
      <c r="A90" s="174"/>
      <c r="B90" s="737"/>
      <c r="C90" s="737"/>
      <c r="D90" s="171" t="s">
        <v>232</v>
      </c>
      <c r="E90" s="276">
        <f t="shared" si="122"/>
        <v>0</v>
      </c>
      <c r="F90" s="276">
        <f t="shared" si="125"/>
        <v>0</v>
      </c>
      <c r="G90" s="295" t="e">
        <f t="shared" si="78"/>
        <v>#DIV/0!</v>
      </c>
      <c r="H90" s="435"/>
      <c r="I90" s="435"/>
      <c r="J90" s="436"/>
      <c r="K90" s="435"/>
      <c r="L90" s="435"/>
      <c r="M90" s="435"/>
      <c r="N90" s="432"/>
      <c r="O90" s="432"/>
      <c r="P90" s="432"/>
      <c r="Q90" s="432"/>
      <c r="R90" s="432"/>
      <c r="S90" s="432"/>
      <c r="T90" s="432"/>
      <c r="U90" s="432"/>
      <c r="V90" s="432"/>
      <c r="W90" s="670"/>
      <c r="X90" s="432"/>
      <c r="Y90" s="432"/>
      <c r="Z90" s="449"/>
      <c r="AA90" s="449"/>
      <c r="AB90" s="449"/>
      <c r="AC90" s="449"/>
      <c r="AD90" s="470"/>
      <c r="AE90" s="432"/>
      <c r="AF90" s="432"/>
      <c r="AG90" s="432"/>
      <c r="AH90" s="432"/>
      <c r="AI90" s="432"/>
      <c r="AJ90" s="432"/>
      <c r="AK90" s="432"/>
      <c r="AL90" s="432"/>
      <c r="AM90" s="432"/>
      <c r="AN90" s="432"/>
      <c r="AO90" s="432">
        <v>0</v>
      </c>
      <c r="AP90" s="432"/>
      <c r="AQ90" s="432"/>
      <c r="AR90" s="432"/>
      <c r="AS90" s="432"/>
      <c r="AT90" s="432"/>
      <c r="AU90" s="432"/>
      <c r="AV90" s="432"/>
      <c r="AW90" s="432"/>
      <c r="AX90" s="432"/>
      <c r="AY90" s="432">
        <v>0</v>
      </c>
      <c r="AZ90" s="432"/>
      <c r="BA90" s="432"/>
      <c r="BB90" s="167"/>
    </row>
    <row r="91" spans="1:56" s="109" customFormat="1" ht="47.25" hidden="1" customHeight="1" x14ac:dyDescent="0.3">
      <c r="A91" s="175" t="s">
        <v>319</v>
      </c>
      <c r="B91" s="736"/>
      <c r="C91" s="738"/>
      <c r="D91" s="176" t="s">
        <v>5</v>
      </c>
      <c r="E91" s="276">
        <f t="shared" ref="E91:E93" si="126">SUM(H91,K91,N91,Q91,T91,W91,Z91,AE91,AJ91,AO91,AT91,AY91)</f>
        <v>0</v>
      </c>
      <c r="F91" s="276">
        <f>SUM(I91,L91,O91,R91,U91,X91,AC91,AH91,AM91,AR91,AW91,AZ91)</f>
        <v>0</v>
      </c>
      <c r="G91" s="296" t="e">
        <f t="shared" ref="G91:G93" si="127">SUM(F91/E91*100)</f>
        <v>#DIV/0!</v>
      </c>
      <c r="H91" s="500"/>
      <c r="I91" s="500"/>
      <c r="J91" s="501"/>
      <c r="K91" s="500"/>
      <c r="L91" s="500"/>
      <c r="M91" s="500"/>
      <c r="N91" s="500"/>
      <c r="O91" s="500"/>
      <c r="P91" s="500"/>
      <c r="Q91" s="502"/>
      <c r="R91" s="502"/>
      <c r="S91" s="467"/>
      <c r="T91" s="502">
        <v>0</v>
      </c>
      <c r="U91" s="502">
        <v>0</v>
      </c>
      <c r="V91" s="467" t="e">
        <f t="shared" ref="V91:V92" si="128">SUM(U91/T91*100)</f>
        <v>#DIV/0!</v>
      </c>
      <c r="W91" s="675">
        <v>0</v>
      </c>
      <c r="X91" s="500"/>
      <c r="Y91" s="356" t="e">
        <f t="shared" ref="Y91:Y92" si="129">SUM(X91/W91*100%)</f>
        <v>#DIV/0!</v>
      </c>
      <c r="Z91" s="503"/>
      <c r="AA91" s="503"/>
      <c r="AB91" s="503"/>
      <c r="AC91" s="503"/>
      <c r="AD91" s="504"/>
      <c r="AE91" s="500"/>
      <c r="AF91" s="500"/>
      <c r="AG91" s="500"/>
      <c r="AH91" s="500"/>
      <c r="AI91" s="500"/>
      <c r="AJ91" s="500"/>
      <c r="AK91" s="500"/>
      <c r="AL91" s="500"/>
      <c r="AM91" s="500"/>
      <c r="AN91" s="500"/>
      <c r="AO91" s="505"/>
      <c r="AP91" s="500"/>
      <c r="AQ91" s="500"/>
      <c r="AR91" s="506"/>
      <c r="AS91" s="500" t="e">
        <f>SUM(AR91/AO91*100)</f>
        <v>#DIV/0!</v>
      </c>
      <c r="AT91" s="500"/>
      <c r="AU91" s="500"/>
      <c r="AV91" s="500"/>
      <c r="AW91" s="500"/>
      <c r="AX91" s="500"/>
      <c r="AY91" s="491"/>
      <c r="AZ91" s="491"/>
      <c r="BA91" s="502" t="e">
        <f t="shared" ref="BA91:BA96" si="130">SUM(AZ91/AW91*100)</f>
        <v>#DIV/0!</v>
      </c>
      <c r="BB91" s="177"/>
      <c r="BC91" s="120"/>
      <c r="BD91" s="135"/>
    </row>
    <row r="92" spans="1:56" s="109" customFormat="1" ht="42.75" hidden="1" customHeight="1" x14ac:dyDescent="0.3">
      <c r="A92" s="178"/>
      <c r="B92" s="737"/>
      <c r="C92" s="739"/>
      <c r="D92" s="179" t="s">
        <v>230</v>
      </c>
      <c r="E92" s="276">
        <f t="shared" si="126"/>
        <v>0</v>
      </c>
      <c r="F92" s="276">
        <f t="shared" ref="F92:F93" si="131">SUM(I92,L92,O92,R92,U92,X92,AC92,AH92,AM92,AR92,AW92,AZ92)</f>
        <v>0</v>
      </c>
      <c r="G92" s="296" t="e">
        <f t="shared" si="127"/>
        <v>#DIV/0!</v>
      </c>
      <c r="H92" s="507"/>
      <c r="I92" s="507"/>
      <c r="J92" s="508"/>
      <c r="K92" s="507"/>
      <c r="L92" s="507"/>
      <c r="M92" s="507"/>
      <c r="N92" s="502"/>
      <c r="O92" s="502"/>
      <c r="P92" s="502"/>
      <c r="Q92" s="502"/>
      <c r="R92" s="502"/>
      <c r="S92" s="439"/>
      <c r="T92" s="502">
        <v>0</v>
      </c>
      <c r="U92" s="502">
        <v>0</v>
      </c>
      <c r="V92" s="439" t="e">
        <f t="shared" si="128"/>
        <v>#DIV/0!</v>
      </c>
      <c r="W92" s="675">
        <v>0</v>
      </c>
      <c r="X92" s="500"/>
      <c r="Y92" s="356" t="e">
        <f t="shared" si="129"/>
        <v>#DIV/0!</v>
      </c>
      <c r="Z92" s="503"/>
      <c r="AA92" s="503"/>
      <c r="AB92" s="503"/>
      <c r="AC92" s="503"/>
      <c r="AD92" s="504"/>
      <c r="AE92" s="502"/>
      <c r="AF92" s="502"/>
      <c r="AG92" s="502"/>
      <c r="AH92" s="502"/>
      <c r="AI92" s="502"/>
      <c r="AJ92" s="502"/>
      <c r="AK92" s="502"/>
      <c r="AL92" s="502"/>
      <c r="AM92" s="502"/>
      <c r="AN92" s="502"/>
      <c r="AO92" s="505"/>
      <c r="AP92" s="502"/>
      <c r="AQ92" s="502"/>
      <c r="AR92" s="506"/>
      <c r="AS92" s="500" t="e">
        <f>SUM(AR92/AO92*100)</f>
        <v>#DIV/0!</v>
      </c>
      <c r="AT92" s="502"/>
      <c r="AU92" s="502"/>
      <c r="AV92" s="502"/>
      <c r="AW92" s="502"/>
      <c r="AX92" s="502"/>
      <c r="AY92" s="491"/>
      <c r="AZ92" s="491"/>
      <c r="BA92" s="502" t="e">
        <f t="shared" si="130"/>
        <v>#DIV/0!</v>
      </c>
      <c r="BB92" s="180"/>
      <c r="BC92" s="120"/>
      <c r="BD92" s="135"/>
    </row>
    <row r="93" spans="1:56" s="109" customFormat="1" ht="30.6" hidden="1" customHeight="1" x14ac:dyDescent="0.3">
      <c r="A93" s="181"/>
      <c r="B93" s="737"/>
      <c r="C93" s="739"/>
      <c r="D93" s="179" t="s">
        <v>232</v>
      </c>
      <c r="E93" s="276">
        <f t="shared" si="126"/>
        <v>0</v>
      </c>
      <c r="F93" s="276">
        <f t="shared" si="131"/>
        <v>0</v>
      </c>
      <c r="G93" s="296" t="e">
        <f t="shared" si="127"/>
        <v>#DIV/0!</v>
      </c>
      <c r="H93" s="502"/>
      <c r="I93" s="502"/>
      <c r="J93" s="509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  <c r="W93" s="675"/>
      <c r="X93" s="502"/>
      <c r="Y93" s="502"/>
      <c r="Z93" s="503"/>
      <c r="AA93" s="503"/>
      <c r="AB93" s="503"/>
      <c r="AC93" s="503"/>
      <c r="AD93" s="504"/>
      <c r="AE93" s="502"/>
      <c r="AF93" s="502"/>
      <c r="AG93" s="502"/>
      <c r="AH93" s="502"/>
      <c r="AI93" s="502"/>
      <c r="AJ93" s="502"/>
      <c r="AK93" s="502"/>
      <c r="AL93" s="502"/>
      <c r="AM93" s="502"/>
      <c r="AN93" s="502"/>
      <c r="AO93" s="502">
        <v>0</v>
      </c>
      <c r="AP93" s="502"/>
      <c r="AQ93" s="502"/>
      <c r="AR93" s="502"/>
      <c r="AS93" s="502"/>
      <c r="AT93" s="502"/>
      <c r="AU93" s="502"/>
      <c r="AV93" s="502"/>
      <c r="AW93" s="502"/>
      <c r="AX93" s="502"/>
      <c r="AY93" s="510"/>
      <c r="AZ93" s="510"/>
      <c r="BA93" s="502" t="e">
        <f t="shared" si="130"/>
        <v>#DIV/0!</v>
      </c>
      <c r="BB93" s="180"/>
      <c r="BC93" s="120"/>
      <c r="BD93" s="135"/>
    </row>
    <row r="94" spans="1:56" s="109" customFormat="1" ht="45" hidden="1" customHeight="1" x14ac:dyDescent="0.3">
      <c r="A94" s="182" t="s">
        <v>323</v>
      </c>
      <c r="B94" s="755" t="s">
        <v>333</v>
      </c>
      <c r="C94" s="738" t="s">
        <v>327</v>
      </c>
      <c r="D94" s="176" t="s">
        <v>5</v>
      </c>
      <c r="E94" s="276">
        <f t="shared" si="122"/>
        <v>0</v>
      </c>
      <c r="F94" s="276">
        <f>SUM(I94,L94,O94,R94,U94,X94,AC94,AH94,AM94,AR94,AW94,AZ94)</f>
        <v>0</v>
      </c>
      <c r="G94" s="296" t="e">
        <f t="shared" si="78"/>
        <v>#DIV/0!</v>
      </c>
      <c r="H94" s="500"/>
      <c r="I94" s="500"/>
      <c r="J94" s="501"/>
      <c r="K94" s="500"/>
      <c r="L94" s="500"/>
      <c r="M94" s="500"/>
      <c r="N94" s="500"/>
      <c r="O94" s="500"/>
      <c r="P94" s="500"/>
      <c r="Q94" s="502"/>
      <c r="R94" s="502"/>
      <c r="S94" s="467"/>
      <c r="T94" s="502"/>
      <c r="U94" s="502"/>
      <c r="V94" s="467"/>
      <c r="W94" s="673"/>
      <c r="X94" s="491"/>
      <c r="Y94" s="356" t="e">
        <f t="shared" ref="Y94:Y96" si="132">SUM(X94/W94*100%)</f>
        <v>#DIV/0!</v>
      </c>
      <c r="Z94" s="503"/>
      <c r="AA94" s="503"/>
      <c r="AB94" s="503"/>
      <c r="AC94" s="503"/>
      <c r="AD94" s="504"/>
      <c r="AE94" s="500"/>
      <c r="AF94" s="500"/>
      <c r="AG94" s="500"/>
      <c r="AH94" s="500"/>
      <c r="AI94" s="500"/>
      <c r="AJ94" s="491"/>
      <c r="AK94" s="500"/>
      <c r="AL94" s="500"/>
      <c r="AM94" s="491"/>
      <c r="AN94" s="511" t="e">
        <f>SUM(AM94/AJ94*100%)</f>
        <v>#DIV/0!</v>
      </c>
      <c r="AO94" s="500">
        <v>0</v>
      </c>
      <c r="AP94" s="500"/>
      <c r="AQ94" s="500"/>
      <c r="AR94" s="500"/>
      <c r="AS94" s="500" t="e">
        <f>SUM(AR94/AO94*100)</f>
        <v>#DIV/0!</v>
      </c>
      <c r="AT94" s="500"/>
      <c r="AU94" s="500"/>
      <c r="AV94" s="500"/>
      <c r="AW94" s="500"/>
      <c r="AX94" s="500"/>
      <c r="AY94" s="491"/>
      <c r="AZ94" s="510"/>
      <c r="BA94" s="502" t="e">
        <f t="shared" si="130"/>
        <v>#DIV/0!</v>
      </c>
      <c r="BB94" s="177" t="s">
        <v>320</v>
      </c>
      <c r="BC94" s="120"/>
      <c r="BD94" s="135"/>
    </row>
    <row r="95" spans="1:56" s="109" customFormat="1" ht="1.1499999999999999" customHeight="1" x14ac:dyDescent="0.3">
      <c r="A95" s="178"/>
      <c r="B95" s="756"/>
      <c r="C95" s="739"/>
      <c r="D95" s="179" t="s">
        <v>230</v>
      </c>
      <c r="E95" s="276">
        <f t="shared" si="122"/>
        <v>0</v>
      </c>
      <c r="F95" s="276">
        <f t="shared" ref="F95:F96" si="133">SUM(I95,L95,O95,R95,U95,X95,AC95,AH95,AM95,AR95,AW95,AZ95)</f>
        <v>0</v>
      </c>
      <c r="G95" s="296" t="e">
        <f t="shared" si="78"/>
        <v>#DIV/0!</v>
      </c>
      <c r="H95" s="507"/>
      <c r="I95" s="507"/>
      <c r="J95" s="508"/>
      <c r="K95" s="507"/>
      <c r="L95" s="507"/>
      <c r="M95" s="507"/>
      <c r="N95" s="502"/>
      <c r="O95" s="502"/>
      <c r="P95" s="502"/>
      <c r="Q95" s="502"/>
      <c r="R95" s="502"/>
      <c r="S95" s="439"/>
      <c r="T95" s="502"/>
      <c r="U95" s="502"/>
      <c r="V95" s="439"/>
      <c r="W95" s="673"/>
      <c r="X95" s="491"/>
      <c r="Y95" s="356" t="e">
        <f t="shared" si="132"/>
        <v>#DIV/0!</v>
      </c>
      <c r="Z95" s="503"/>
      <c r="AA95" s="503"/>
      <c r="AB95" s="503"/>
      <c r="AC95" s="503"/>
      <c r="AD95" s="504"/>
      <c r="AE95" s="502"/>
      <c r="AF95" s="502"/>
      <c r="AG95" s="502"/>
      <c r="AH95" s="502"/>
      <c r="AI95" s="502"/>
      <c r="AJ95" s="491"/>
      <c r="AK95" s="502"/>
      <c r="AL95" s="502"/>
      <c r="AM95" s="491"/>
      <c r="AN95" s="511" t="e">
        <f>SUM(AM95/AJ95*100%)</f>
        <v>#DIV/0!</v>
      </c>
      <c r="AO95" s="502">
        <v>0</v>
      </c>
      <c r="AP95" s="502"/>
      <c r="AQ95" s="502"/>
      <c r="AR95" s="502"/>
      <c r="AS95" s="500" t="e">
        <f>SUM(AR95/AO95*100)</f>
        <v>#DIV/0!</v>
      </c>
      <c r="AT95" s="502"/>
      <c r="AU95" s="502"/>
      <c r="AV95" s="502"/>
      <c r="AW95" s="502"/>
      <c r="AX95" s="502"/>
      <c r="AY95" s="491"/>
      <c r="AZ95" s="510"/>
      <c r="BA95" s="502" t="e">
        <f t="shared" si="130"/>
        <v>#DIV/0!</v>
      </c>
      <c r="BB95" s="180" t="s">
        <v>321</v>
      </c>
      <c r="BC95" s="120"/>
      <c r="BD95" s="135"/>
    </row>
    <row r="96" spans="1:56" s="109" customFormat="1" ht="3.6" hidden="1" customHeight="1" x14ac:dyDescent="0.3">
      <c r="A96" s="181"/>
      <c r="B96" s="756"/>
      <c r="C96" s="739"/>
      <c r="D96" s="179" t="s">
        <v>232</v>
      </c>
      <c r="E96" s="276">
        <f t="shared" si="122"/>
        <v>0</v>
      </c>
      <c r="F96" s="276">
        <f t="shared" si="133"/>
        <v>0</v>
      </c>
      <c r="G96" s="296" t="e">
        <f t="shared" si="78"/>
        <v>#DIV/0!</v>
      </c>
      <c r="H96" s="502"/>
      <c r="I96" s="502"/>
      <c r="J96" s="509"/>
      <c r="K96" s="502"/>
      <c r="L96" s="502"/>
      <c r="M96" s="502"/>
      <c r="N96" s="502"/>
      <c r="O96" s="502"/>
      <c r="P96" s="502"/>
      <c r="Q96" s="502"/>
      <c r="R96" s="502"/>
      <c r="S96" s="502"/>
      <c r="T96" s="502"/>
      <c r="U96" s="502"/>
      <c r="V96" s="502"/>
      <c r="W96" s="673"/>
      <c r="X96" s="491"/>
      <c r="Y96" s="502" t="e">
        <f t="shared" si="132"/>
        <v>#DIV/0!</v>
      </c>
      <c r="Z96" s="503"/>
      <c r="AA96" s="503"/>
      <c r="AB96" s="503"/>
      <c r="AC96" s="503"/>
      <c r="AD96" s="504"/>
      <c r="AE96" s="502"/>
      <c r="AF96" s="502"/>
      <c r="AG96" s="502"/>
      <c r="AH96" s="502"/>
      <c r="AI96" s="502"/>
      <c r="AJ96" s="491"/>
      <c r="AK96" s="502"/>
      <c r="AL96" s="502"/>
      <c r="AM96" s="491"/>
      <c r="AN96" s="511" t="e">
        <f>SUM(AM96/AJ96*100%)</f>
        <v>#DIV/0!</v>
      </c>
      <c r="AO96" s="502">
        <v>0</v>
      </c>
      <c r="AP96" s="502"/>
      <c r="AQ96" s="502"/>
      <c r="AR96" s="502"/>
      <c r="AS96" s="502"/>
      <c r="AT96" s="502"/>
      <c r="AU96" s="502"/>
      <c r="AV96" s="502"/>
      <c r="AW96" s="502"/>
      <c r="AX96" s="502"/>
      <c r="AY96" s="510"/>
      <c r="AZ96" s="510"/>
      <c r="BA96" s="502" t="e">
        <f t="shared" si="130"/>
        <v>#DIV/0!</v>
      </c>
      <c r="BB96" s="180"/>
      <c r="BC96" s="120"/>
      <c r="BD96" s="135"/>
    </row>
    <row r="97" spans="1:56" s="104" customFormat="1" x14ac:dyDescent="0.3">
      <c r="A97" s="170" t="s">
        <v>255</v>
      </c>
      <c r="B97" s="740" t="s">
        <v>364</v>
      </c>
      <c r="C97" s="742" t="s">
        <v>354</v>
      </c>
      <c r="D97" s="160" t="s">
        <v>5</v>
      </c>
      <c r="E97" s="277">
        <f>SUM(H97,K97,N97,Q97,T97,W97,Z97,AE97,AJ97,AO97,AT97,AY97)</f>
        <v>0</v>
      </c>
      <c r="F97" s="277">
        <f>SUM(I97,L97,O97,R97,U97,X97,AC97,AH97,AM97,AR97,AW97,AZ97)</f>
        <v>0</v>
      </c>
      <c r="G97" s="297" t="e">
        <f t="shared" si="78"/>
        <v>#DIV/0!</v>
      </c>
      <c r="H97" s="455"/>
      <c r="I97" s="455"/>
      <c r="J97" s="512" t="e">
        <f>SUM(I97/H97*100)</f>
        <v>#DIV/0!</v>
      </c>
      <c r="K97" s="455"/>
      <c r="L97" s="455"/>
      <c r="M97" s="513" t="e">
        <f>SUM(L97/K97*100)</f>
        <v>#DIV/0!</v>
      </c>
      <c r="N97" s="455"/>
      <c r="O97" s="455"/>
      <c r="P97" s="512" t="e">
        <f>SUM(O97/N97*100)</f>
        <v>#DIV/0!</v>
      </c>
      <c r="Q97" s="455"/>
      <c r="R97" s="455"/>
      <c r="S97" s="512" t="e">
        <f>SUM(R97/Q97*100)</f>
        <v>#DIV/0!</v>
      </c>
      <c r="T97" s="514"/>
      <c r="U97" s="455"/>
      <c r="V97" s="512" t="e">
        <f>SUM(U97/T97*100)</f>
        <v>#DIV/0!</v>
      </c>
      <c r="W97" s="676"/>
      <c r="X97" s="455"/>
      <c r="Y97" s="512" t="e">
        <f>SUM(X97/W97*100)</f>
        <v>#DIV/0!</v>
      </c>
      <c r="Z97" s="455"/>
      <c r="AA97" s="455" t="e">
        <f>SUM(AA100,AA103,AA106,AA109,AA112,#REF!,#REF!,#REF!,#REF!,#REF!,#REF!,#REF!,#REF!,#REF!)</f>
        <v>#REF!</v>
      </c>
      <c r="AB97" s="515"/>
      <c r="AC97" s="455"/>
      <c r="AD97" s="516" t="e">
        <f>SUM(AC97/Z97*100)</f>
        <v>#DIV/0!</v>
      </c>
      <c r="AE97" s="455"/>
      <c r="AF97" s="455"/>
      <c r="AG97" s="515"/>
      <c r="AH97" s="455"/>
      <c r="AI97" s="516" t="e">
        <f>SUM(AH97/AE97*100)</f>
        <v>#DIV/0!</v>
      </c>
      <c r="AJ97" s="458"/>
      <c r="AK97" s="458"/>
      <c r="AL97" s="458"/>
      <c r="AM97" s="458"/>
      <c r="AN97" s="517" t="e">
        <f>SUM(AM97/AJ97*100)</f>
        <v>#DIV/0!</v>
      </c>
      <c r="AO97" s="455"/>
      <c r="AP97" s="518"/>
      <c r="AQ97" s="518"/>
      <c r="AR97" s="455"/>
      <c r="AS97" s="517" t="e">
        <f>SUM(AR97/AO97*100)</f>
        <v>#DIV/0!</v>
      </c>
      <c r="AT97" s="455"/>
      <c r="AU97" s="518"/>
      <c r="AV97" s="518"/>
      <c r="AW97" s="455"/>
      <c r="AX97" s="512" t="e">
        <f>SUM(AW97/AT97*100)</f>
        <v>#DIV/0!</v>
      </c>
      <c r="AY97" s="455"/>
      <c r="AZ97" s="455"/>
      <c r="BA97" s="519" t="e">
        <f>SUM(AZ97/AY97*100)</f>
        <v>#DIV/0!</v>
      </c>
      <c r="BB97" s="169"/>
      <c r="BC97" s="389">
        <f>SUM(H97,K97,N97,Q97,T97,W97,Z97,AE97,AJ97)</f>
        <v>0</v>
      </c>
      <c r="BD97" s="139">
        <f t="shared" ref="BD97:BD99" si="134">SUM(H97,K97,N97,Q97,T97,W97)</f>
        <v>0</v>
      </c>
    </row>
    <row r="98" spans="1:56" s="104" customFormat="1" x14ac:dyDescent="0.3">
      <c r="A98" s="170"/>
      <c r="B98" s="741"/>
      <c r="C98" s="743"/>
      <c r="D98" s="370" t="s">
        <v>7</v>
      </c>
      <c r="E98" s="277">
        <f t="shared" ref="E98:E99" si="135">SUM(H98,K98,N98,Q98,T98,W98,Z98,AE98,AJ98,AO98,AT98,AY98)</f>
        <v>0</v>
      </c>
      <c r="F98" s="277">
        <f t="shared" ref="F98:F99" si="136">SUM(I98,L98,O98,R98,U98,X98,AC98,AH98,AM98,AR98,AW98,AZ98)</f>
        <v>0</v>
      </c>
      <c r="G98" s="297" t="e">
        <f t="shared" ref="G98:G114" si="137">SUM(F98/E98*100)</f>
        <v>#DIV/0!</v>
      </c>
      <c r="H98" s="455"/>
      <c r="I98" s="455"/>
      <c r="J98" s="512" t="e">
        <f>SUM(I98/H98*100)</f>
        <v>#DIV/0!</v>
      </c>
      <c r="K98" s="455"/>
      <c r="L98" s="455"/>
      <c r="M98" s="513" t="e">
        <f>SUM(L98/K98*100)</f>
        <v>#DIV/0!</v>
      </c>
      <c r="N98" s="455"/>
      <c r="O98" s="455"/>
      <c r="P98" s="512" t="e">
        <f>SUM(O98/N98*100)</f>
        <v>#DIV/0!</v>
      </c>
      <c r="Q98" s="455"/>
      <c r="R98" s="455"/>
      <c r="S98" s="512" t="e">
        <f>SUM(R98/Q98*100)</f>
        <v>#DIV/0!</v>
      </c>
      <c r="T98" s="514"/>
      <c r="U98" s="455"/>
      <c r="V98" s="512" t="e">
        <f>SUM(U98/T98*100)</f>
        <v>#DIV/0!</v>
      </c>
      <c r="W98" s="676"/>
      <c r="X98" s="455"/>
      <c r="Y98" s="512" t="e">
        <f>SUM(X98/W98*100)</f>
        <v>#DIV/0!</v>
      </c>
      <c r="Z98" s="455"/>
      <c r="AA98" s="455" t="e">
        <f>SUM(AA101,AA104,AA107,AA110,AA113,#REF!,#REF!,#REF!,#REF!,#REF!,#REF!,#REF!,#REF!,#REF!)</f>
        <v>#REF!</v>
      </c>
      <c r="AB98" s="515"/>
      <c r="AC98" s="455"/>
      <c r="AD98" s="516" t="e">
        <f>SUM(AC98/Z98*100)</f>
        <v>#DIV/0!</v>
      </c>
      <c r="AE98" s="455"/>
      <c r="AF98" s="455"/>
      <c r="AG98" s="515"/>
      <c r="AH98" s="455"/>
      <c r="AI98" s="516" t="e">
        <f>SUM(AH98/AE98*100)</f>
        <v>#DIV/0!</v>
      </c>
      <c r="AJ98" s="458"/>
      <c r="AK98" s="458"/>
      <c r="AL98" s="458"/>
      <c r="AM98" s="458"/>
      <c r="AN98" s="517" t="e">
        <f t="shared" ref="AN98:AN99" si="138">SUM(AM98/AJ98*100)</f>
        <v>#DIV/0!</v>
      </c>
      <c r="AO98" s="455"/>
      <c r="AP98" s="518"/>
      <c r="AQ98" s="518"/>
      <c r="AR98" s="455"/>
      <c r="AS98" s="517" t="e">
        <f>SUM(AR98/AO98*100)</f>
        <v>#DIV/0!</v>
      </c>
      <c r="AT98" s="455"/>
      <c r="AU98" s="518"/>
      <c r="AV98" s="518"/>
      <c r="AW98" s="455"/>
      <c r="AX98" s="512" t="e">
        <f>SUM(AW98/AT98*100)</f>
        <v>#DIV/0!</v>
      </c>
      <c r="AY98" s="455"/>
      <c r="AZ98" s="455"/>
      <c r="BA98" s="519" t="e">
        <f t="shared" ref="BA98:BA99" si="139">SUM(AZ98/AY98*100)</f>
        <v>#DIV/0!</v>
      </c>
      <c r="BB98" s="169"/>
      <c r="BC98" s="389">
        <f t="shared" ref="BC98:BC99" si="140">SUM(H98,K98,N98,Q98,T98,W98,Z98,AE98,AJ98)</f>
        <v>0</v>
      </c>
      <c r="BD98" s="141">
        <f t="shared" si="134"/>
        <v>0</v>
      </c>
    </row>
    <row r="99" spans="1:56" s="104" customFormat="1" ht="405" customHeight="1" x14ac:dyDescent="0.3">
      <c r="A99" s="170"/>
      <c r="B99" s="741"/>
      <c r="C99" s="743"/>
      <c r="D99" s="359" t="s">
        <v>310</v>
      </c>
      <c r="E99" s="277">
        <f t="shared" si="135"/>
        <v>0</v>
      </c>
      <c r="F99" s="277">
        <f t="shared" si="136"/>
        <v>0</v>
      </c>
      <c r="G99" s="297" t="e">
        <f t="shared" si="137"/>
        <v>#DIV/0!</v>
      </c>
      <c r="H99" s="455"/>
      <c r="I99" s="455"/>
      <c r="J99" s="512" t="e">
        <f>SUM(I99/H99*100)</f>
        <v>#DIV/0!</v>
      </c>
      <c r="K99" s="455"/>
      <c r="L99" s="455"/>
      <c r="M99" s="513" t="e">
        <f>SUM(L99/K99*100)</f>
        <v>#DIV/0!</v>
      </c>
      <c r="N99" s="455"/>
      <c r="O99" s="455"/>
      <c r="P99" s="512" t="e">
        <f>SUM(O99/N99*100)</f>
        <v>#DIV/0!</v>
      </c>
      <c r="Q99" s="455"/>
      <c r="R99" s="455"/>
      <c r="S99" s="512" t="e">
        <f>SUM(R99/Q99*100)</f>
        <v>#DIV/0!</v>
      </c>
      <c r="T99" s="514"/>
      <c r="U99" s="455"/>
      <c r="V99" s="512" t="e">
        <f>SUM(U99/T99*100)</f>
        <v>#DIV/0!</v>
      </c>
      <c r="W99" s="676"/>
      <c r="X99" s="455"/>
      <c r="Y99" s="512" t="e">
        <f>SUM(X99/W99*100)</f>
        <v>#DIV/0!</v>
      </c>
      <c r="Z99" s="455"/>
      <c r="AA99" s="455" t="e">
        <f>SUM(AA102,AA105,AA108,AA111,AA114,#REF!,#REF!,#REF!,#REF!,#REF!,#REF!,#REF!,#REF!,#REF!)</f>
        <v>#REF!</v>
      </c>
      <c r="AB99" s="515"/>
      <c r="AC99" s="455"/>
      <c r="AD99" s="516" t="e">
        <f>SUM(AC99/Z99*100)</f>
        <v>#DIV/0!</v>
      </c>
      <c r="AE99" s="520"/>
      <c r="AF99" s="455"/>
      <c r="AG99" s="515"/>
      <c r="AH99" s="455"/>
      <c r="AI99" s="516" t="e">
        <f>SUM(AH99/AE99*100)</f>
        <v>#DIV/0!</v>
      </c>
      <c r="AJ99" s="455"/>
      <c r="AK99" s="458"/>
      <c r="AL99" s="458"/>
      <c r="AM99" s="455"/>
      <c r="AN99" s="517" t="e">
        <f t="shared" si="138"/>
        <v>#DIV/0!</v>
      </c>
      <c r="AO99" s="455"/>
      <c r="AP99" s="518"/>
      <c r="AQ99" s="518"/>
      <c r="AR99" s="455"/>
      <c r="AS99" s="517" t="e">
        <f>SUM(AR99/AO99*100)</f>
        <v>#DIV/0!</v>
      </c>
      <c r="AT99" s="455"/>
      <c r="AU99" s="518"/>
      <c r="AV99" s="518"/>
      <c r="AW99" s="455"/>
      <c r="AX99" s="512" t="e">
        <f>SUM(AW99/AT99*100)</f>
        <v>#DIV/0!</v>
      </c>
      <c r="AY99" s="455"/>
      <c r="AZ99" s="455"/>
      <c r="BA99" s="519" t="e">
        <f t="shared" si="139"/>
        <v>#DIV/0!</v>
      </c>
      <c r="BB99" s="169"/>
      <c r="BC99" s="389">
        <f t="shared" si="140"/>
        <v>0</v>
      </c>
      <c r="BD99" s="139">
        <f t="shared" si="134"/>
        <v>0</v>
      </c>
    </row>
    <row r="100" spans="1:56" hidden="1" x14ac:dyDescent="0.3">
      <c r="A100" s="196"/>
      <c r="B100" s="753"/>
      <c r="C100" s="753"/>
      <c r="D100" s="183" t="s">
        <v>5</v>
      </c>
      <c r="E100" s="276">
        <f t="shared" ref="E100:E114" si="141">SUM(H100,K100,N100,Q100,T100,W100,Z100,AE100,AJ100,AO100,AT100,AY100)</f>
        <v>0</v>
      </c>
      <c r="F100" s="276">
        <f t="shared" ref="F100:F114" si="142">SUM(I100,L100,O100,R100,U100,X100,AA100,AF100,AK100,AP100,AU100,AZ100)</f>
        <v>0</v>
      </c>
      <c r="G100" s="295" t="e">
        <f t="shared" si="137"/>
        <v>#DIV/0!</v>
      </c>
      <c r="H100" s="432"/>
      <c r="I100" s="432"/>
      <c r="J100" s="439"/>
      <c r="K100" s="432"/>
      <c r="L100" s="432"/>
      <c r="M100" s="407" t="e">
        <f t="shared" ref="M100:M105" si="143">SUM(L100/K100*100%)</f>
        <v>#DIV/0!</v>
      </c>
      <c r="N100" s="432"/>
      <c r="O100" s="432"/>
      <c r="P100" s="445"/>
      <c r="Q100" s="432"/>
      <c r="R100" s="432"/>
      <c r="S100" s="432"/>
      <c r="T100" s="432"/>
      <c r="U100" s="432"/>
      <c r="V100" s="432"/>
      <c r="W100" s="670"/>
      <c r="X100" s="432"/>
      <c r="Y100" s="432"/>
      <c r="Z100" s="432"/>
      <c r="AA100" s="440"/>
      <c r="AB100" s="441"/>
      <c r="AC100" s="432"/>
      <c r="AD100" s="445"/>
      <c r="AE100" s="432"/>
      <c r="AF100" s="440"/>
      <c r="AG100" s="441"/>
      <c r="AH100" s="493"/>
      <c r="AI100" s="445"/>
      <c r="AJ100" s="432"/>
      <c r="AK100" s="440"/>
      <c r="AL100" s="441"/>
      <c r="AM100" s="493"/>
      <c r="AN100" s="445"/>
      <c r="AO100" s="432"/>
      <c r="AP100" s="432"/>
      <c r="AQ100" s="432"/>
      <c r="AR100" s="432"/>
      <c r="AS100" s="432"/>
      <c r="AT100" s="432"/>
      <c r="AU100" s="432"/>
      <c r="AV100" s="432"/>
      <c r="AW100" s="432"/>
      <c r="AX100" s="432"/>
      <c r="AY100" s="432"/>
      <c r="AZ100" s="432"/>
      <c r="BA100" s="432"/>
      <c r="BB100" s="167"/>
    </row>
    <row r="101" spans="1:56" hidden="1" x14ac:dyDescent="0.3">
      <c r="A101" s="197"/>
      <c r="B101" s="754"/>
      <c r="C101" s="754"/>
      <c r="D101" s="370" t="s">
        <v>7</v>
      </c>
      <c r="E101" s="276">
        <f t="shared" si="141"/>
        <v>0</v>
      </c>
      <c r="F101" s="276">
        <f t="shared" si="142"/>
        <v>0</v>
      </c>
      <c r="G101" s="295" t="e">
        <f t="shared" si="137"/>
        <v>#DIV/0!</v>
      </c>
      <c r="H101" s="432"/>
      <c r="I101" s="432"/>
      <c r="J101" s="439"/>
      <c r="K101" s="432"/>
      <c r="L101" s="432"/>
      <c r="M101" s="407" t="e">
        <f t="shared" si="143"/>
        <v>#DIV/0!</v>
      </c>
      <c r="N101" s="432"/>
      <c r="O101" s="432"/>
      <c r="P101" s="445"/>
      <c r="Q101" s="432"/>
      <c r="R101" s="432"/>
      <c r="S101" s="432"/>
      <c r="T101" s="432"/>
      <c r="U101" s="432"/>
      <c r="V101" s="432"/>
      <c r="W101" s="670"/>
      <c r="X101" s="432"/>
      <c r="Y101" s="432"/>
      <c r="Z101" s="432"/>
      <c r="AA101" s="440"/>
      <c r="AB101" s="441"/>
      <c r="AC101" s="432"/>
      <c r="AD101" s="445"/>
      <c r="AE101" s="432"/>
      <c r="AF101" s="440"/>
      <c r="AG101" s="441"/>
      <c r="AH101" s="493"/>
      <c r="AI101" s="445"/>
      <c r="AJ101" s="432"/>
      <c r="AK101" s="440"/>
      <c r="AL101" s="441"/>
      <c r="AM101" s="493"/>
      <c r="AN101" s="445"/>
      <c r="AO101" s="432"/>
      <c r="AP101" s="432"/>
      <c r="AQ101" s="432"/>
      <c r="AR101" s="432"/>
      <c r="AS101" s="432"/>
      <c r="AT101" s="432"/>
      <c r="AU101" s="432"/>
      <c r="AV101" s="432"/>
      <c r="AW101" s="432"/>
      <c r="AX101" s="432"/>
      <c r="AY101" s="432"/>
      <c r="AZ101" s="432"/>
      <c r="BA101" s="432"/>
      <c r="BB101" s="167"/>
    </row>
    <row r="102" spans="1:56" ht="36.75" hidden="1" customHeight="1" x14ac:dyDescent="0.3">
      <c r="A102" s="197"/>
      <c r="B102" s="754"/>
      <c r="C102" s="754"/>
      <c r="D102" s="359" t="s">
        <v>310</v>
      </c>
      <c r="E102" s="276">
        <f t="shared" si="141"/>
        <v>0</v>
      </c>
      <c r="F102" s="276">
        <f t="shared" si="142"/>
        <v>0</v>
      </c>
      <c r="G102" s="295" t="e">
        <f t="shared" si="137"/>
        <v>#DIV/0!</v>
      </c>
      <c r="H102" s="432"/>
      <c r="I102" s="432"/>
      <c r="J102" s="439"/>
      <c r="K102" s="432"/>
      <c r="L102" s="432"/>
      <c r="M102" s="407" t="e">
        <f t="shared" si="143"/>
        <v>#DIV/0!</v>
      </c>
      <c r="N102" s="432"/>
      <c r="O102" s="432"/>
      <c r="P102" s="445"/>
      <c r="Q102" s="432"/>
      <c r="R102" s="432"/>
      <c r="S102" s="432"/>
      <c r="T102" s="432"/>
      <c r="U102" s="432"/>
      <c r="V102" s="432"/>
      <c r="W102" s="670"/>
      <c r="X102" s="432"/>
      <c r="Y102" s="432"/>
      <c r="Z102" s="432"/>
      <c r="AA102" s="440"/>
      <c r="AB102" s="441"/>
      <c r="AC102" s="432"/>
      <c r="AD102" s="445"/>
      <c r="AE102" s="432"/>
      <c r="AF102" s="440"/>
      <c r="AG102" s="441"/>
      <c r="AH102" s="493"/>
      <c r="AI102" s="445"/>
      <c r="AJ102" s="432"/>
      <c r="AK102" s="440"/>
      <c r="AL102" s="441"/>
      <c r="AM102" s="493"/>
      <c r="AN102" s="445"/>
      <c r="AO102" s="432"/>
      <c r="AP102" s="432"/>
      <c r="AQ102" s="432"/>
      <c r="AR102" s="432"/>
      <c r="AS102" s="432"/>
      <c r="AT102" s="432"/>
      <c r="AU102" s="432"/>
      <c r="AV102" s="432"/>
      <c r="AW102" s="432"/>
      <c r="AX102" s="432"/>
      <c r="AY102" s="432"/>
      <c r="AZ102" s="432"/>
      <c r="BA102" s="432"/>
      <c r="BB102" s="167"/>
    </row>
    <row r="103" spans="1:56" hidden="1" x14ac:dyDescent="0.3">
      <c r="A103" s="196"/>
      <c r="B103" s="738"/>
      <c r="C103" s="738"/>
      <c r="D103" s="160" t="s">
        <v>5</v>
      </c>
      <c r="E103" s="276">
        <f t="shared" si="141"/>
        <v>0</v>
      </c>
      <c r="F103" s="276">
        <f t="shared" si="142"/>
        <v>0</v>
      </c>
      <c r="G103" s="295" t="e">
        <f t="shared" si="137"/>
        <v>#DIV/0!</v>
      </c>
      <c r="H103" s="432"/>
      <c r="I103" s="432"/>
      <c r="J103" s="439"/>
      <c r="K103" s="392"/>
      <c r="L103" s="392"/>
      <c r="M103" s="407" t="e">
        <f t="shared" si="143"/>
        <v>#DIV/0!</v>
      </c>
      <c r="N103" s="392"/>
      <c r="O103" s="392"/>
      <c r="P103" s="347" t="e">
        <f>SUM(O103/N103*100)</f>
        <v>#DIV/0!</v>
      </c>
      <c r="Q103" s="432"/>
      <c r="R103" s="432"/>
      <c r="S103" s="432"/>
      <c r="T103" s="432"/>
      <c r="U103" s="432"/>
      <c r="V103" s="432"/>
      <c r="W103" s="670" t="s">
        <v>250</v>
      </c>
      <c r="X103" s="432"/>
      <c r="Y103" s="432"/>
      <c r="Z103" s="443"/>
      <c r="AA103" s="440"/>
      <c r="AB103" s="441"/>
      <c r="AC103" s="432"/>
      <c r="AD103" s="445"/>
      <c r="AE103" s="432"/>
      <c r="AF103" s="440"/>
      <c r="AG103" s="441"/>
      <c r="AH103" s="493"/>
      <c r="AI103" s="445"/>
      <c r="AJ103" s="432"/>
      <c r="AK103" s="440"/>
      <c r="AL103" s="441"/>
      <c r="AM103" s="493"/>
      <c r="AN103" s="445"/>
      <c r="AO103" s="432"/>
      <c r="AP103" s="432"/>
      <c r="AQ103" s="432"/>
      <c r="AR103" s="432"/>
      <c r="AS103" s="432"/>
      <c r="AT103" s="432"/>
      <c r="AU103" s="432"/>
      <c r="AV103" s="432"/>
      <c r="AW103" s="432"/>
      <c r="AX103" s="432"/>
      <c r="AY103" s="392"/>
      <c r="AZ103" s="432"/>
      <c r="BA103" s="432"/>
      <c r="BB103" s="167"/>
    </row>
    <row r="104" spans="1:56" hidden="1" x14ac:dyDescent="0.3">
      <c r="A104" s="165"/>
      <c r="B104" s="739"/>
      <c r="C104" s="739"/>
      <c r="D104" s="171" t="s">
        <v>230</v>
      </c>
      <c r="E104" s="276">
        <f t="shared" si="141"/>
        <v>0</v>
      </c>
      <c r="F104" s="276">
        <f t="shared" si="142"/>
        <v>0</v>
      </c>
      <c r="G104" s="295" t="e">
        <f t="shared" si="137"/>
        <v>#DIV/0!</v>
      </c>
      <c r="H104" s="432"/>
      <c r="I104" s="432"/>
      <c r="J104" s="439"/>
      <c r="K104" s="392"/>
      <c r="L104" s="392"/>
      <c r="M104" s="407" t="e">
        <f t="shared" si="143"/>
        <v>#DIV/0!</v>
      </c>
      <c r="N104" s="392"/>
      <c r="O104" s="392"/>
      <c r="P104" s="347" t="e">
        <f>SUM(O104/N104*100)</f>
        <v>#DIV/0!</v>
      </c>
      <c r="Q104" s="432"/>
      <c r="R104" s="432"/>
      <c r="S104" s="432"/>
      <c r="T104" s="432"/>
      <c r="U104" s="432"/>
      <c r="V104" s="432"/>
      <c r="W104" s="670" t="s">
        <v>250</v>
      </c>
      <c r="X104" s="432"/>
      <c r="Y104" s="432"/>
      <c r="Z104" s="443"/>
      <c r="AA104" s="440"/>
      <c r="AB104" s="441"/>
      <c r="AC104" s="432"/>
      <c r="AD104" s="445"/>
      <c r="AE104" s="432"/>
      <c r="AF104" s="440"/>
      <c r="AG104" s="441"/>
      <c r="AH104" s="493"/>
      <c r="AI104" s="445"/>
      <c r="AJ104" s="432"/>
      <c r="AK104" s="440"/>
      <c r="AL104" s="441"/>
      <c r="AM104" s="493"/>
      <c r="AN104" s="445"/>
      <c r="AO104" s="432"/>
      <c r="AP104" s="432"/>
      <c r="AQ104" s="432"/>
      <c r="AR104" s="432"/>
      <c r="AS104" s="432"/>
      <c r="AT104" s="432"/>
      <c r="AU104" s="432"/>
      <c r="AV104" s="432"/>
      <c r="AW104" s="432"/>
      <c r="AX104" s="432"/>
      <c r="AY104" s="392"/>
      <c r="AZ104" s="432"/>
      <c r="BA104" s="432"/>
      <c r="BB104" s="167"/>
    </row>
    <row r="105" spans="1:56" ht="36.75" hidden="1" customHeight="1" x14ac:dyDescent="0.3">
      <c r="A105" s="165"/>
      <c r="B105" s="739"/>
      <c r="C105" s="739"/>
      <c r="D105" s="359" t="s">
        <v>310</v>
      </c>
      <c r="E105" s="276">
        <f t="shared" si="141"/>
        <v>0</v>
      </c>
      <c r="F105" s="276">
        <f t="shared" si="142"/>
        <v>0</v>
      </c>
      <c r="G105" s="295" t="e">
        <f t="shared" si="137"/>
        <v>#DIV/0!</v>
      </c>
      <c r="H105" s="432"/>
      <c r="I105" s="432"/>
      <c r="J105" s="439"/>
      <c r="K105" s="392"/>
      <c r="L105" s="392"/>
      <c r="M105" s="407" t="e">
        <f t="shared" si="143"/>
        <v>#DIV/0!</v>
      </c>
      <c r="N105" s="392"/>
      <c r="O105" s="392"/>
      <c r="P105" s="347"/>
      <c r="Q105" s="432"/>
      <c r="R105" s="432"/>
      <c r="S105" s="432"/>
      <c r="T105" s="432"/>
      <c r="U105" s="432"/>
      <c r="V105" s="432"/>
      <c r="W105" s="670"/>
      <c r="X105" s="432"/>
      <c r="Y105" s="432"/>
      <c r="Z105" s="432">
        <v>0</v>
      </c>
      <c r="AA105" s="440"/>
      <c r="AB105" s="441"/>
      <c r="AC105" s="432"/>
      <c r="AD105" s="445"/>
      <c r="AE105" s="432"/>
      <c r="AF105" s="440"/>
      <c r="AG105" s="441"/>
      <c r="AH105" s="493"/>
      <c r="AI105" s="445"/>
      <c r="AJ105" s="432"/>
      <c r="AK105" s="440"/>
      <c r="AL105" s="441"/>
      <c r="AM105" s="493"/>
      <c r="AN105" s="445"/>
      <c r="AO105" s="432"/>
      <c r="AP105" s="432"/>
      <c r="AQ105" s="432"/>
      <c r="AR105" s="432"/>
      <c r="AS105" s="432"/>
      <c r="AT105" s="432"/>
      <c r="AU105" s="432"/>
      <c r="AV105" s="432"/>
      <c r="AW105" s="432"/>
      <c r="AX105" s="432"/>
      <c r="AY105" s="392"/>
      <c r="AZ105" s="432"/>
      <c r="BA105" s="432"/>
      <c r="BB105" s="167"/>
    </row>
    <row r="106" spans="1:56" hidden="1" x14ac:dyDescent="0.3">
      <c r="A106" s="196"/>
      <c r="B106" s="738"/>
      <c r="C106" s="738"/>
      <c r="D106" s="160" t="s">
        <v>5</v>
      </c>
      <c r="E106" s="298">
        <f t="shared" si="141"/>
        <v>0</v>
      </c>
      <c r="F106" s="276">
        <f t="shared" si="142"/>
        <v>0</v>
      </c>
      <c r="G106" s="295" t="e">
        <f t="shared" si="137"/>
        <v>#DIV/0!</v>
      </c>
      <c r="H106" s="432"/>
      <c r="I106" s="432"/>
      <c r="J106" s="439"/>
      <c r="K106" s="432"/>
      <c r="L106" s="432"/>
      <c r="M106" s="432"/>
      <c r="N106" s="432"/>
      <c r="O106" s="432"/>
      <c r="P106" s="445"/>
      <c r="Q106" s="428"/>
      <c r="R106" s="432"/>
      <c r="S106" s="439" t="e">
        <f t="shared" ref="S106:S109" si="144">SUM(R106/Q106*100)</f>
        <v>#DIV/0!</v>
      </c>
      <c r="T106" s="432"/>
      <c r="U106" s="432"/>
      <c r="V106" s="432"/>
      <c r="W106" s="670"/>
      <c r="X106" s="432"/>
      <c r="Y106" s="432"/>
      <c r="Z106" s="521"/>
      <c r="AA106" s="440"/>
      <c r="AB106" s="441"/>
      <c r="AC106" s="432"/>
      <c r="AD106" s="445"/>
      <c r="AE106" s="432"/>
      <c r="AF106" s="440"/>
      <c r="AG106" s="441"/>
      <c r="AH106" s="493"/>
      <c r="AI106" s="445"/>
      <c r="AJ106" s="432"/>
      <c r="AK106" s="440"/>
      <c r="AL106" s="441"/>
      <c r="AM106" s="493"/>
      <c r="AN106" s="445"/>
      <c r="AO106" s="432"/>
      <c r="AP106" s="432"/>
      <c r="AQ106" s="432"/>
      <c r="AR106" s="432"/>
      <c r="AS106" s="432"/>
      <c r="AT106" s="432"/>
      <c r="AU106" s="432"/>
      <c r="AV106" s="432"/>
      <c r="AW106" s="432"/>
      <c r="AX106" s="432"/>
      <c r="AY106" s="432"/>
      <c r="AZ106" s="432"/>
      <c r="BA106" s="432"/>
      <c r="BB106" s="167"/>
    </row>
    <row r="107" spans="1:56" hidden="1" x14ac:dyDescent="0.3">
      <c r="A107" s="165"/>
      <c r="B107" s="739"/>
      <c r="C107" s="739"/>
      <c r="D107" s="370" t="s">
        <v>7</v>
      </c>
      <c r="E107" s="298">
        <f t="shared" si="141"/>
        <v>0</v>
      </c>
      <c r="F107" s="276">
        <f t="shared" si="142"/>
        <v>0</v>
      </c>
      <c r="G107" s="295" t="e">
        <f t="shared" si="137"/>
        <v>#DIV/0!</v>
      </c>
      <c r="H107" s="432"/>
      <c r="I107" s="432"/>
      <c r="J107" s="439"/>
      <c r="K107" s="432"/>
      <c r="L107" s="432"/>
      <c r="M107" s="432"/>
      <c r="N107" s="432"/>
      <c r="O107" s="432"/>
      <c r="P107" s="445"/>
      <c r="Q107" s="428"/>
      <c r="R107" s="432"/>
      <c r="S107" s="439" t="e">
        <f t="shared" si="144"/>
        <v>#DIV/0!</v>
      </c>
      <c r="T107" s="432"/>
      <c r="U107" s="432"/>
      <c r="V107" s="432"/>
      <c r="W107" s="670"/>
      <c r="X107" s="432"/>
      <c r="Y107" s="432"/>
      <c r="Z107" s="521"/>
      <c r="AA107" s="440"/>
      <c r="AB107" s="441"/>
      <c r="AC107" s="432"/>
      <c r="AD107" s="445"/>
      <c r="AE107" s="432"/>
      <c r="AF107" s="440"/>
      <c r="AG107" s="441"/>
      <c r="AH107" s="493"/>
      <c r="AI107" s="445"/>
      <c r="AJ107" s="432"/>
      <c r="AK107" s="440"/>
      <c r="AL107" s="441"/>
      <c r="AM107" s="493"/>
      <c r="AN107" s="445"/>
      <c r="AO107" s="432"/>
      <c r="AP107" s="432"/>
      <c r="AQ107" s="432"/>
      <c r="AR107" s="432"/>
      <c r="AS107" s="432"/>
      <c r="AT107" s="432"/>
      <c r="AU107" s="432"/>
      <c r="AV107" s="432"/>
      <c r="AW107" s="432"/>
      <c r="AX107" s="432"/>
      <c r="AY107" s="432"/>
      <c r="AZ107" s="432"/>
      <c r="BA107" s="432"/>
      <c r="BB107" s="167"/>
    </row>
    <row r="108" spans="1:56" ht="48" hidden="1" customHeight="1" x14ac:dyDescent="0.3">
      <c r="A108" s="165"/>
      <c r="B108" s="739"/>
      <c r="C108" s="739"/>
      <c r="D108" s="359" t="s">
        <v>310</v>
      </c>
      <c r="E108" s="276">
        <f t="shared" si="141"/>
        <v>0</v>
      </c>
      <c r="F108" s="276">
        <f t="shared" si="142"/>
        <v>0</v>
      </c>
      <c r="G108" s="295" t="e">
        <f t="shared" si="137"/>
        <v>#DIV/0!</v>
      </c>
      <c r="H108" s="432"/>
      <c r="I108" s="432"/>
      <c r="J108" s="439"/>
      <c r="K108" s="432"/>
      <c r="L108" s="432"/>
      <c r="M108" s="432"/>
      <c r="N108" s="432"/>
      <c r="O108" s="432"/>
      <c r="P108" s="445"/>
      <c r="Q108" s="428"/>
      <c r="R108" s="432"/>
      <c r="S108" s="439"/>
      <c r="T108" s="432"/>
      <c r="U108" s="432"/>
      <c r="V108" s="432"/>
      <c r="W108" s="670"/>
      <c r="X108" s="432"/>
      <c r="Y108" s="432"/>
      <c r="Z108" s="432"/>
      <c r="AA108" s="440"/>
      <c r="AB108" s="441"/>
      <c r="AC108" s="432"/>
      <c r="AD108" s="445"/>
      <c r="AE108" s="432"/>
      <c r="AF108" s="440"/>
      <c r="AG108" s="441"/>
      <c r="AH108" s="493"/>
      <c r="AI108" s="445"/>
      <c r="AJ108" s="432"/>
      <c r="AK108" s="440"/>
      <c r="AL108" s="441"/>
      <c r="AM108" s="493"/>
      <c r="AN108" s="445"/>
      <c r="AO108" s="432"/>
      <c r="AP108" s="432"/>
      <c r="AQ108" s="432"/>
      <c r="AR108" s="432"/>
      <c r="AS108" s="432"/>
      <c r="AT108" s="432"/>
      <c r="AU108" s="432"/>
      <c r="AV108" s="432"/>
      <c r="AW108" s="432"/>
      <c r="AX108" s="432"/>
      <c r="AY108" s="432"/>
      <c r="AZ108" s="432"/>
      <c r="BA108" s="432"/>
      <c r="BB108" s="167"/>
    </row>
    <row r="109" spans="1:56" x14ac:dyDescent="0.3">
      <c r="A109" s="196" t="s">
        <v>256</v>
      </c>
      <c r="B109" s="738" t="s">
        <v>365</v>
      </c>
      <c r="C109" s="738"/>
      <c r="D109" s="160" t="s">
        <v>5</v>
      </c>
      <c r="E109" s="276">
        <f t="shared" si="141"/>
        <v>0</v>
      </c>
      <c r="F109" s="276">
        <f t="shared" si="142"/>
        <v>0</v>
      </c>
      <c r="G109" s="295" t="e">
        <f t="shared" si="137"/>
        <v>#DIV/0!</v>
      </c>
      <c r="H109" s="432"/>
      <c r="I109" s="432"/>
      <c r="J109" s="439"/>
      <c r="K109" s="432"/>
      <c r="L109" s="432"/>
      <c r="M109" s="432"/>
      <c r="N109" s="432"/>
      <c r="O109" s="432"/>
      <c r="P109" s="407"/>
      <c r="Q109" s="428"/>
      <c r="R109" s="432"/>
      <c r="S109" s="439" t="e">
        <f t="shared" si="144"/>
        <v>#DIV/0!</v>
      </c>
      <c r="T109" s="522"/>
      <c r="U109" s="523"/>
      <c r="V109" s="439" t="e">
        <f>SUM(U109/T109*100)</f>
        <v>#DIV/0!</v>
      </c>
      <c r="W109" s="670"/>
      <c r="X109" s="432"/>
      <c r="Y109" s="432"/>
      <c r="Z109" s="524"/>
      <c r="AA109" s="440"/>
      <c r="AB109" s="441"/>
      <c r="AC109" s="432"/>
      <c r="AD109" s="445"/>
      <c r="AE109" s="432"/>
      <c r="AF109" s="440"/>
      <c r="AG109" s="441"/>
      <c r="AH109" s="493"/>
      <c r="AI109" s="445"/>
      <c r="AJ109" s="432"/>
      <c r="AK109" s="440"/>
      <c r="AL109" s="441"/>
      <c r="AM109" s="493"/>
      <c r="AN109" s="445"/>
      <c r="AO109" s="432"/>
      <c r="AP109" s="432"/>
      <c r="AQ109" s="432"/>
      <c r="AR109" s="432"/>
      <c r="AS109" s="432" t="e">
        <f>SUM(AR109/AO109*100)</f>
        <v>#DIV/0!</v>
      </c>
      <c r="AT109" s="432"/>
      <c r="AU109" s="432"/>
      <c r="AV109" s="432"/>
      <c r="AW109" s="432"/>
      <c r="AX109" s="432"/>
      <c r="AY109" s="432"/>
      <c r="AZ109" s="432"/>
      <c r="BA109" s="432">
        <v>0</v>
      </c>
      <c r="BB109" s="167"/>
    </row>
    <row r="110" spans="1:56" x14ac:dyDescent="0.3">
      <c r="A110" s="165"/>
      <c r="B110" s="739"/>
      <c r="C110" s="739"/>
      <c r="D110" s="370" t="s">
        <v>7</v>
      </c>
      <c r="E110" s="276">
        <f t="shared" si="141"/>
        <v>0</v>
      </c>
      <c r="F110" s="276">
        <f t="shared" si="142"/>
        <v>0</v>
      </c>
      <c r="G110" s="295" t="e">
        <f t="shared" si="137"/>
        <v>#DIV/0!</v>
      </c>
      <c r="H110" s="432"/>
      <c r="I110" s="432"/>
      <c r="J110" s="439"/>
      <c r="K110" s="432"/>
      <c r="L110" s="432"/>
      <c r="M110" s="432"/>
      <c r="N110" s="432"/>
      <c r="O110" s="432"/>
      <c r="P110" s="407"/>
      <c r="Q110" s="428"/>
      <c r="R110" s="432"/>
      <c r="S110" s="439" t="e">
        <f t="shared" ref="S110" si="145">SUM(R110/Q110*100)</f>
        <v>#DIV/0!</v>
      </c>
      <c r="T110" s="522"/>
      <c r="U110" s="523"/>
      <c r="V110" s="439" t="e">
        <f>SUM(U110/T110*100)</f>
        <v>#DIV/0!</v>
      </c>
      <c r="W110" s="670"/>
      <c r="X110" s="432"/>
      <c r="Y110" s="432"/>
      <c r="Z110" s="524"/>
      <c r="AA110" s="440"/>
      <c r="AB110" s="441"/>
      <c r="AC110" s="432"/>
      <c r="AD110" s="445"/>
      <c r="AE110" s="432"/>
      <c r="AF110" s="440"/>
      <c r="AG110" s="441"/>
      <c r="AH110" s="493"/>
      <c r="AI110" s="445"/>
      <c r="AJ110" s="432"/>
      <c r="AK110" s="440"/>
      <c r="AL110" s="441"/>
      <c r="AM110" s="493"/>
      <c r="AN110" s="445"/>
      <c r="AO110" s="432"/>
      <c r="AP110" s="432"/>
      <c r="AQ110" s="432"/>
      <c r="AR110" s="432"/>
      <c r="AS110" s="432" t="e">
        <f>SUM(AR110/AO110*100)</f>
        <v>#DIV/0!</v>
      </c>
      <c r="AT110" s="432"/>
      <c r="AU110" s="432"/>
      <c r="AV110" s="432"/>
      <c r="AW110" s="432"/>
      <c r="AX110" s="432"/>
      <c r="AY110" s="432"/>
      <c r="AZ110" s="432"/>
      <c r="BA110" s="432">
        <v>0</v>
      </c>
      <c r="BB110" s="167"/>
    </row>
    <row r="111" spans="1:56" ht="37.5" x14ac:dyDescent="0.3">
      <c r="A111" s="165"/>
      <c r="B111" s="739"/>
      <c r="C111" s="739"/>
      <c r="D111" s="359" t="s">
        <v>310</v>
      </c>
      <c r="E111" s="276">
        <f t="shared" si="141"/>
        <v>0</v>
      </c>
      <c r="F111" s="276">
        <f t="shared" si="142"/>
        <v>0</v>
      </c>
      <c r="G111" s="295" t="e">
        <f t="shared" si="137"/>
        <v>#DIV/0!</v>
      </c>
      <c r="H111" s="432"/>
      <c r="I111" s="432"/>
      <c r="J111" s="439"/>
      <c r="K111" s="432"/>
      <c r="L111" s="432"/>
      <c r="M111" s="432"/>
      <c r="N111" s="432"/>
      <c r="O111" s="432"/>
      <c r="P111" s="407"/>
      <c r="Q111" s="432"/>
      <c r="R111" s="432"/>
      <c r="S111" s="439"/>
      <c r="T111" s="392"/>
      <c r="U111" s="392"/>
      <c r="V111" s="439" t="e">
        <f>SUM(U111/T111*100)</f>
        <v>#DIV/0!</v>
      </c>
      <c r="W111" s="670"/>
      <c r="X111" s="432"/>
      <c r="Y111" s="432"/>
      <c r="Z111" s="432"/>
      <c r="AA111" s="440"/>
      <c r="AB111" s="441"/>
      <c r="AC111" s="432"/>
      <c r="AD111" s="445"/>
      <c r="AE111" s="432"/>
      <c r="AF111" s="440"/>
      <c r="AG111" s="441"/>
      <c r="AH111" s="493"/>
      <c r="AI111" s="445"/>
      <c r="AJ111" s="432"/>
      <c r="AK111" s="440"/>
      <c r="AL111" s="441"/>
      <c r="AM111" s="493"/>
      <c r="AN111" s="445"/>
      <c r="AO111" s="432"/>
      <c r="AP111" s="432"/>
      <c r="AQ111" s="432"/>
      <c r="AR111" s="432"/>
      <c r="AS111" s="432"/>
      <c r="AT111" s="432"/>
      <c r="AU111" s="432"/>
      <c r="AV111" s="432"/>
      <c r="AW111" s="432"/>
      <c r="AX111" s="432"/>
      <c r="AY111" s="432"/>
      <c r="AZ111" s="432"/>
      <c r="BA111" s="432"/>
      <c r="BB111" s="167"/>
    </row>
    <row r="112" spans="1:56" ht="15.75" hidden="1" customHeight="1" x14ac:dyDescent="0.3">
      <c r="A112" s="166"/>
      <c r="B112" s="738"/>
      <c r="C112" s="738"/>
      <c r="D112" s="160" t="s">
        <v>5</v>
      </c>
      <c r="E112" s="276">
        <f t="shared" si="141"/>
        <v>0</v>
      </c>
      <c r="F112" s="276">
        <f t="shared" si="142"/>
        <v>0</v>
      </c>
      <c r="G112" s="295" t="e">
        <f t="shared" si="137"/>
        <v>#DIV/0!</v>
      </c>
      <c r="H112" s="432"/>
      <c r="I112" s="432"/>
      <c r="J112" s="439"/>
      <c r="K112" s="432"/>
      <c r="L112" s="432"/>
      <c r="M112" s="432"/>
      <c r="N112" s="432"/>
      <c r="O112" s="432"/>
      <c r="P112" s="445"/>
      <c r="Q112" s="432"/>
      <c r="R112" s="432"/>
      <c r="S112" s="432"/>
      <c r="T112" s="432"/>
      <c r="U112" s="432"/>
      <c r="V112" s="432"/>
      <c r="W112" s="672"/>
      <c r="X112" s="428"/>
      <c r="Y112" s="525" t="e">
        <f t="shared" ref="Y112:Y114" si="146">SUM(X112/W112*100%)</f>
        <v>#DIV/0!</v>
      </c>
      <c r="Z112" s="432"/>
      <c r="AA112" s="440"/>
      <c r="AB112" s="441"/>
      <c r="AC112" s="432"/>
      <c r="AD112" s="445"/>
      <c r="AE112" s="432"/>
      <c r="AF112" s="440"/>
      <c r="AG112" s="441"/>
      <c r="AH112" s="493"/>
      <c r="AI112" s="445"/>
      <c r="AJ112" s="432"/>
      <c r="AK112" s="440"/>
      <c r="AL112" s="441"/>
      <c r="AM112" s="493"/>
      <c r="AN112" s="445"/>
      <c r="AO112" s="432"/>
      <c r="AP112" s="432"/>
      <c r="AQ112" s="432"/>
      <c r="AR112" s="432"/>
      <c r="AS112" s="432"/>
      <c r="AT112" s="432"/>
      <c r="AU112" s="432"/>
      <c r="AV112" s="432"/>
      <c r="AW112" s="432"/>
      <c r="AX112" s="432"/>
      <c r="AY112" s="432"/>
      <c r="AZ112" s="432"/>
      <c r="BA112" s="432"/>
      <c r="BB112" s="167"/>
    </row>
    <row r="113" spans="1:57" hidden="1" x14ac:dyDescent="0.3">
      <c r="A113" s="165"/>
      <c r="B113" s="739"/>
      <c r="C113" s="739"/>
      <c r="D113" s="370" t="s">
        <v>7</v>
      </c>
      <c r="E113" s="276">
        <f t="shared" si="141"/>
        <v>0</v>
      </c>
      <c r="F113" s="276">
        <f t="shared" si="142"/>
        <v>0</v>
      </c>
      <c r="G113" s="295" t="e">
        <f t="shared" si="137"/>
        <v>#DIV/0!</v>
      </c>
      <c r="H113" s="432"/>
      <c r="I113" s="432"/>
      <c r="J113" s="439"/>
      <c r="K113" s="432"/>
      <c r="L113" s="432"/>
      <c r="M113" s="432"/>
      <c r="N113" s="432"/>
      <c r="O113" s="432"/>
      <c r="P113" s="445"/>
      <c r="Q113" s="432"/>
      <c r="R113" s="432"/>
      <c r="S113" s="432"/>
      <c r="T113" s="432"/>
      <c r="U113" s="432"/>
      <c r="V113" s="432"/>
      <c r="W113" s="672"/>
      <c r="X113" s="428"/>
      <c r="Y113" s="525" t="e">
        <f t="shared" si="146"/>
        <v>#DIV/0!</v>
      </c>
      <c r="Z113" s="432"/>
      <c r="AA113" s="440"/>
      <c r="AB113" s="441"/>
      <c r="AC113" s="432"/>
      <c r="AD113" s="445"/>
      <c r="AE113" s="432"/>
      <c r="AF113" s="440"/>
      <c r="AG113" s="441"/>
      <c r="AH113" s="493"/>
      <c r="AI113" s="445"/>
      <c r="AJ113" s="432"/>
      <c r="AK113" s="440"/>
      <c r="AL113" s="441"/>
      <c r="AM113" s="493"/>
      <c r="AN113" s="445"/>
      <c r="AO113" s="432"/>
      <c r="AP113" s="432"/>
      <c r="AQ113" s="432"/>
      <c r="AR113" s="432"/>
      <c r="AS113" s="432"/>
      <c r="AT113" s="432"/>
      <c r="AU113" s="432"/>
      <c r="AV113" s="432"/>
      <c r="AW113" s="432"/>
      <c r="AX113" s="432"/>
      <c r="AY113" s="432"/>
      <c r="AZ113" s="432"/>
      <c r="BA113" s="432"/>
      <c r="BB113" s="167"/>
    </row>
    <row r="114" spans="1:57" ht="37.5" hidden="1" x14ac:dyDescent="0.3">
      <c r="A114" s="165"/>
      <c r="B114" s="739"/>
      <c r="C114" s="739"/>
      <c r="D114" s="359" t="s">
        <v>310</v>
      </c>
      <c r="E114" s="276">
        <f t="shared" si="141"/>
        <v>0</v>
      </c>
      <c r="F114" s="276">
        <f t="shared" si="142"/>
        <v>0</v>
      </c>
      <c r="G114" s="295" t="e">
        <f t="shared" si="137"/>
        <v>#DIV/0!</v>
      </c>
      <c r="H114" s="432"/>
      <c r="I114" s="432"/>
      <c r="J114" s="439"/>
      <c r="K114" s="432"/>
      <c r="L114" s="432"/>
      <c r="M114" s="432"/>
      <c r="N114" s="432"/>
      <c r="O114" s="432"/>
      <c r="P114" s="445"/>
      <c r="Q114" s="432"/>
      <c r="R114" s="432"/>
      <c r="S114" s="432"/>
      <c r="T114" s="432"/>
      <c r="U114" s="432"/>
      <c r="V114" s="432"/>
      <c r="W114" s="670"/>
      <c r="X114" s="432"/>
      <c r="Y114" s="525" t="e">
        <f t="shared" si="146"/>
        <v>#DIV/0!</v>
      </c>
      <c r="Z114" s="432"/>
      <c r="AA114" s="440"/>
      <c r="AB114" s="441"/>
      <c r="AC114" s="432"/>
      <c r="AD114" s="445"/>
      <c r="AE114" s="432"/>
      <c r="AF114" s="440"/>
      <c r="AG114" s="441"/>
      <c r="AH114" s="493"/>
      <c r="AI114" s="445"/>
      <c r="AJ114" s="432"/>
      <c r="AK114" s="440"/>
      <c r="AL114" s="441"/>
      <c r="AM114" s="493"/>
      <c r="AN114" s="445"/>
      <c r="AO114" s="432"/>
      <c r="AP114" s="432"/>
      <c r="AQ114" s="432"/>
      <c r="AR114" s="432"/>
      <c r="AS114" s="432"/>
      <c r="AT114" s="432"/>
      <c r="AU114" s="432"/>
      <c r="AV114" s="432"/>
      <c r="AW114" s="432"/>
      <c r="AX114" s="432"/>
      <c r="AY114" s="432"/>
      <c r="AZ114" s="432"/>
      <c r="BA114" s="432"/>
      <c r="BB114" s="167"/>
    </row>
    <row r="115" spans="1:57" s="105" customFormat="1" x14ac:dyDescent="0.3">
      <c r="A115" s="835"/>
      <c r="B115" s="828" t="s">
        <v>342</v>
      </c>
      <c r="C115" s="830"/>
      <c r="D115" s="160" t="s">
        <v>5</v>
      </c>
      <c r="E115" s="279">
        <f t="shared" ref="E115" si="147">SUM(H115,K115,N115,Q115,T115,W115,Z115,AE115,AJ115,AO115,AT115,AY115)</f>
        <v>510</v>
      </c>
      <c r="F115" s="279">
        <f t="shared" ref="F115" si="148">SUM(I115,L115,O115,R115,U115,X115,AC115,AH115,AM115,AR115,AW115,AZ115)</f>
        <v>0</v>
      </c>
      <c r="G115" s="299">
        <f t="shared" ref="G115:G117" si="149">SUM(F115/E115*100)</f>
        <v>0</v>
      </c>
      <c r="H115" s="526">
        <f t="shared" ref="H115:I117" si="150">SUM(H97,H67,H28)</f>
        <v>0</v>
      </c>
      <c r="I115" s="526">
        <f t="shared" si="150"/>
        <v>0</v>
      </c>
      <c r="J115" s="527" t="e">
        <f>SUM(I115/H115*100)</f>
        <v>#DIV/0!</v>
      </c>
      <c r="K115" s="526">
        <f t="shared" ref="K115:L117" si="151">SUM(K97,K67,K28)</f>
        <v>0</v>
      </c>
      <c r="L115" s="526">
        <f t="shared" si="151"/>
        <v>0</v>
      </c>
      <c r="M115" s="527" t="e">
        <f>SUM(L115/K115*100)</f>
        <v>#DIV/0!</v>
      </c>
      <c r="N115" s="526">
        <f t="shared" ref="N115:O117" si="152">SUM(N97,N67,N28)</f>
        <v>0</v>
      </c>
      <c r="O115" s="526">
        <f t="shared" si="152"/>
        <v>0</v>
      </c>
      <c r="P115" s="528" t="e">
        <f>SUM(O115/N115*100)</f>
        <v>#DIV/0!</v>
      </c>
      <c r="Q115" s="526">
        <f t="shared" ref="Q115:R117" si="153">SUM(Q97,Q67,Q28)</f>
        <v>0</v>
      </c>
      <c r="R115" s="526">
        <f t="shared" si="153"/>
        <v>0</v>
      </c>
      <c r="S115" s="528" t="e">
        <f>SUM(R115/Q115*100)</f>
        <v>#DIV/0!</v>
      </c>
      <c r="T115" s="526">
        <f t="shared" ref="T115:U117" si="154">SUM(T97,T67,T28)</f>
        <v>0</v>
      </c>
      <c r="U115" s="526">
        <f t="shared" si="154"/>
        <v>0</v>
      </c>
      <c r="V115" s="528" t="e">
        <f>SUM(U115/T115*100)</f>
        <v>#DIV/0!</v>
      </c>
      <c r="W115" s="677">
        <f t="shared" ref="W115:X117" si="155">SUM(W97,W67,W28)</f>
        <v>0</v>
      </c>
      <c r="X115" s="526">
        <f t="shared" si="155"/>
        <v>0</v>
      </c>
      <c r="Y115" s="528" t="e">
        <f>SUM(X115/W115*100)</f>
        <v>#DIV/0!</v>
      </c>
      <c r="Z115" s="526">
        <f t="shared" ref="Z115:AA117" si="156">SUM(Z97,Z67,Z28)</f>
        <v>0</v>
      </c>
      <c r="AA115" s="526" t="e">
        <f t="shared" si="156"/>
        <v>#REF!</v>
      </c>
      <c r="AB115" s="529"/>
      <c r="AC115" s="526">
        <f>SUM(AC97,AC67,AC28)</f>
        <v>0</v>
      </c>
      <c r="AD115" s="530" t="e">
        <f>SUM(AC115/Z115*100)</f>
        <v>#DIV/0!</v>
      </c>
      <c r="AE115" s="526">
        <f>SUM(AE97,AE67,AE28)</f>
        <v>0</v>
      </c>
      <c r="AF115" s="531"/>
      <c r="AG115" s="532"/>
      <c r="AH115" s="533">
        <f>SUM(AH97,AH67,AH28)</f>
        <v>0</v>
      </c>
      <c r="AI115" s="534" t="e">
        <f>SUM(AH115/AE115*100)</f>
        <v>#DIV/0!</v>
      </c>
      <c r="AJ115" s="533">
        <f>SUM(AJ97,AJ67,AJ28)</f>
        <v>10</v>
      </c>
      <c r="AK115" s="531"/>
      <c r="AL115" s="532"/>
      <c r="AM115" s="533">
        <f>SUM(AM97,AM67,AM28)</f>
        <v>0</v>
      </c>
      <c r="AN115" s="530">
        <f>SUM(AM115/AJ115*100)</f>
        <v>0</v>
      </c>
      <c r="AO115" s="526">
        <f>SUM(AO97,AO67,AO28)</f>
        <v>500</v>
      </c>
      <c r="AP115" s="535"/>
      <c r="AQ115" s="535"/>
      <c r="AR115" s="526">
        <f>SUM(AR97,AR67,AR28)</f>
        <v>0</v>
      </c>
      <c r="AS115" s="530">
        <f t="shared" ref="AS115:AS117" si="157">SUM(AR115/AO115*100)</f>
        <v>0</v>
      </c>
      <c r="AT115" s="526">
        <f>SUM(AT97,AT67,AT28)</f>
        <v>0</v>
      </c>
      <c r="AU115" s="536"/>
      <c r="AV115" s="536"/>
      <c r="AW115" s="526">
        <f>SUM(AW97,AW67,AW28)</f>
        <v>0</v>
      </c>
      <c r="AX115" s="530" t="e">
        <f>SUM(AW115/AT115*100)</f>
        <v>#DIV/0!</v>
      </c>
      <c r="AY115" s="526">
        <f t="shared" ref="AY115:AZ117" si="158">SUM(AY97,AY67,AY28)</f>
        <v>0</v>
      </c>
      <c r="AZ115" s="526">
        <f t="shared" si="158"/>
        <v>0</v>
      </c>
      <c r="BA115" s="530" t="e">
        <f>SUM(AZ115/AY115*100)</f>
        <v>#DIV/0!</v>
      </c>
      <c r="BB115" s="824"/>
      <c r="BC115" s="358">
        <f>SUM(H115,K115,N115,Q115,T115,W115,Z115,AE115,AJ115)</f>
        <v>10</v>
      </c>
      <c r="BD115" s="139">
        <f t="shared" ref="BD115:BD117" si="159">SUM(H115,K115,N115,Q115,T115,W115)</f>
        <v>0</v>
      </c>
      <c r="BE115" s="115">
        <f>SUM(BD115/BC115*100)</f>
        <v>0</v>
      </c>
    </row>
    <row r="116" spans="1:57" s="105" customFormat="1" x14ac:dyDescent="0.3">
      <c r="A116" s="836"/>
      <c r="B116" s="829"/>
      <c r="C116" s="831"/>
      <c r="D116" s="370" t="s">
        <v>7</v>
      </c>
      <c r="E116" s="279">
        <f t="shared" ref="E116:E117" si="160">SUM(H116,K116,N116,Q116,T116,W116,Z116,AE116,AJ116,AO116,AT116,AY116)</f>
        <v>510</v>
      </c>
      <c r="F116" s="279">
        <f t="shared" ref="F116:F117" si="161">SUM(I116,L116,O116,R116,U116,X116,AC116,AH116,AM116,AR116,AW116,AZ116)</f>
        <v>0</v>
      </c>
      <c r="G116" s="299">
        <f t="shared" si="149"/>
        <v>0</v>
      </c>
      <c r="H116" s="526">
        <f t="shared" si="150"/>
        <v>0</v>
      </c>
      <c r="I116" s="526">
        <f t="shared" si="150"/>
        <v>0</v>
      </c>
      <c r="J116" s="527" t="e">
        <f>SUM(I116/H116*100)</f>
        <v>#DIV/0!</v>
      </c>
      <c r="K116" s="526">
        <f t="shared" si="151"/>
        <v>0</v>
      </c>
      <c r="L116" s="526">
        <f t="shared" si="151"/>
        <v>0</v>
      </c>
      <c r="M116" s="527" t="e">
        <f>SUM(L116/K116*100)</f>
        <v>#DIV/0!</v>
      </c>
      <c r="N116" s="526">
        <f t="shared" si="152"/>
        <v>0</v>
      </c>
      <c r="O116" s="526">
        <f t="shared" si="152"/>
        <v>0</v>
      </c>
      <c r="P116" s="528" t="e">
        <f>SUM(O116/N116*100)</f>
        <v>#DIV/0!</v>
      </c>
      <c r="Q116" s="526">
        <f t="shared" si="153"/>
        <v>0</v>
      </c>
      <c r="R116" s="526">
        <f t="shared" si="153"/>
        <v>0</v>
      </c>
      <c r="S116" s="528" t="e">
        <f>SUM(R116/Q116*100)</f>
        <v>#DIV/0!</v>
      </c>
      <c r="T116" s="526">
        <f t="shared" si="154"/>
        <v>0</v>
      </c>
      <c r="U116" s="526">
        <f t="shared" si="154"/>
        <v>0</v>
      </c>
      <c r="V116" s="528" t="e">
        <f>SUM(U116/T116*100)</f>
        <v>#DIV/0!</v>
      </c>
      <c r="W116" s="677">
        <f t="shared" si="155"/>
        <v>0</v>
      </c>
      <c r="X116" s="526">
        <f t="shared" si="155"/>
        <v>0</v>
      </c>
      <c r="Y116" s="528" t="e">
        <f>SUM(X116/W116*100)</f>
        <v>#DIV/0!</v>
      </c>
      <c r="Z116" s="526">
        <f t="shared" si="156"/>
        <v>0</v>
      </c>
      <c r="AA116" s="526" t="e">
        <f t="shared" si="156"/>
        <v>#REF!</v>
      </c>
      <c r="AB116" s="537"/>
      <c r="AC116" s="526">
        <f>SUM(AC98,AC68,AC29)</f>
        <v>0</v>
      </c>
      <c r="AD116" s="530" t="e">
        <f t="shared" ref="AD116:AD117" si="162">SUM(AC116/Z116*100)</f>
        <v>#DIV/0!</v>
      </c>
      <c r="AE116" s="526">
        <f>SUM(AE98,AE68,AE29)</f>
        <v>0</v>
      </c>
      <c r="AF116" s="538"/>
      <c r="AG116" s="539"/>
      <c r="AH116" s="533">
        <f>SUM(AH98,AH68,AH29)</f>
        <v>0</v>
      </c>
      <c r="AI116" s="534" t="e">
        <f t="shared" ref="AI116:AI117" si="163">SUM(AH116/AE116*100)</f>
        <v>#DIV/0!</v>
      </c>
      <c r="AJ116" s="533">
        <f>SUM(AJ98,AJ68,AJ29)</f>
        <v>10</v>
      </c>
      <c r="AK116" s="538"/>
      <c r="AL116" s="539"/>
      <c r="AM116" s="533">
        <f>SUM(AM98,AM68,AM29)</f>
        <v>0</v>
      </c>
      <c r="AN116" s="530">
        <f t="shared" ref="AN116:AN117" si="164">SUM(AM116/AJ116*100)</f>
        <v>0</v>
      </c>
      <c r="AO116" s="526">
        <f>SUM(AO98,AO68,AO29)</f>
        <v>500</v>
      </c>
      <c r="AP116" s="540"/>
      <c r="AQ116" s="540"/>
      <c r="AR116" s="526">
        <f>SUM(AR98,AR68,AR29)</f>
        <v>0</v>
      </c>
      <c r="AS116" s="530">
        <f t="shared" si="157"/>
        <v>0</v>
      </c>
      <c r="AT116" s="526">
        <f>SUM(AT98,AT68,AT29)</f>
        <v>0</v>
      </c>
      <c r="AU116" s="541"/>
      <c r="AV116" s="541"/>
      <c r="AW116" s="526">
        <f>SUM(AW98,AW68,AW29)</f>
        <v>0</v>
      </c>
      <c r="AX116" s="530" t="e">
        <f t="shared" ref="AX116:AX117" si="165">SUM(AW116/AT116*100)</f>
        <v>#DIV/0!</v>
      </c>
      <c r="AY116" s="526">
        <f t="shared" si="158"/>
        <v>0</v>
      </c>
      <c r="AZ116" s="526">
        <f t="shared" si="158"/>
        <v>0</v>
      </c>
      <c r="BA116" s="530" t="e">
        <f>SUM(AZ116/AY116*100)</f>
        <v>#DIV/0!</v>
      </c>
      <c r="BB116" s="825"/>
      <c r="BC116" s="358">
        <f t="shared" ref="BC116:BC117" si="166">SUM(H116,K116,N116,Q116,T116,W116,Z116,AE116,AJ116)</f>
        <v>10</v>
      </c>
      <c r="BD116" s="139">
        <f t="shared" si="159"/>
        <v>0</v>
      </c>
    </row>
    <row r="117" spans="1:57" s="105" customFormat="1" ht="45.75" customHeight="1" x14ac:dyDescent="0.3">
      <c r="A117" s="836"/>
      <c r="B117" s="829"/>
      <c r="C117" s="831"/>
      <c r="D117" s="359" t="s">
        <v>310</v>
      </c>
      <c r="E117" s="279">
        <f t="shared" si="160"/>
        <v>0</v>
      </c>
      <c r="F117" s="279">
        <f t="shared" si="161"/>
        <v>0</v>
      </c>
      <c r="G117" s="299" t="e">
        <f t="shared" si="149"/>
        <v>#DIV/0!</v>
      </c>
      <c r="H117" s="526">
        <f t="shared" si="150"/>
        <v>0</v>
      </c>
      <c r="I117" s="526">
        <f t="shared" si="150"/>
        <v>0</v>
      </c>
      <c r="J117" s="527" t="e">
        <f>SUM(I117/H117*100)</f>
        <v>#DIV/0!</v>
      </c>
      <c r="K117" s="526">
        <f t="shared" si="151"/>
        <v>0</v>
      </c>
      <c r="L117" s="526">
        <f t="shared" si="151"/>
        <v>0</v>
      </c>
      <c r="M117" s="527" t="e">
        <f>SUM(L117/K117*100)</f>
        <v>#DIV/0!</v>
      </c>
      <c r="N117" s="526">
        <f t="shared" si="152"/>
        <v>0</v>
      </c>
      <c r="O117" s="526">
        <f t="shared" si="152"/>
        <v>0</v>
      </c>
      <c r="P117" s="528" t="e">
        <f>SUM(O117/N117*100)</f>
        <v>#DIV/0!</v>
      </c>
      <c r="Q117" s="526">
        <f t="shared" si="153"/>
        <v>0</v>
      </c>
      <c r="R117" s="526">
        <f t="shared" si="153"/>
        <v>0</v>
      </c>
      <c r="S117" s="542" t="e">
        <f>SUM(R117/Q117*100)</f>
        <v>#DIV/0!</v>
      </c>
      <c r="T117" s="526">
        <f t="shared" si="154"/>
        <v>0</v>
      </c>
      <c r="U117" s="526">
        <f t="shared" si="154"/>
        <v>0</v>
      </c>
      <c r="V117" s="528" t="e">
        <f>SUM(U117/T117*100)</f>
        <v>#DIV/0!</v>
      </c>
      <c r="W117" s="677">
        <f t="shared" si="155"/>
        <v>0</v>
      </c>
      <c r="X117" s="526">
        <f t="shared" si="155"/>
        <v>0</v>
      </c>
      <c r="Y117" s="528" t="e">
        <f>SUM(X117/W117*100)</f>
        <v>#DIV/0!</v>
      </c>
      <c r="Z117" s="526">
        <f t="shared" si="156"/>
        <v>0</v>
      </c>
      <c r="AA117" s="526" t="e">
        <f t="shared" si="156"/>
        <v>#REF!</v>
      </c>
      <c r="AB117" s="543"/>
      <c r="AC117" s="526">
        <f>SUM(AC99,AC69,AC30)</f>
        <v>0</v>
      </c>
      <c r="AD117" s="530" t="e">
        <f t="shared" si="162"/>
        <v>#DIV/0!</v>
      </c>
      <c r="AE117" s="526">
        <f>SUM(AE99,AE69,AE30)</f>
        <v>0</v>
      </c>
      <c r="AF117" s="544"/>
      <c r="AG117" s="545"/>
      <c r="AH117" s="526">
        <f>SUM(AH99,AH69,AH30)</f>
        <v>0</v>
      </c>
      <c r="AI117" s="530" t="e">
        <f t="shared" si="163"/>
        <v>#DIV/0!</v>
      </c>
      <c r="AJ117" s="526">
        <f>SUM(AJ99,AJ69,AJ30)</f>
        <v>0</v>
      </c>
      <c r="AK117" s="544"/>
      <c r="AL117" s="545"/>
      <c r="AM117" s="526">
        <f>SUM(AM99,AM69,AM30)</f>
        <v>0</v>
      </c>
      <c r="AN117" s="530" t="e">
        <f t="shared" si="164"/>
        <v>#DIV/0!</v>
      </c>
      <c r="AO117" s="526">
        <f>SUM(AO99,AO69,AO30)</f>
        <v>0</v>
      </c>
      <c r="AP117" s="540"/>
      <c r="AQ117" s="540"/>
      <c r="AR117" s="526">
        <f>SUM(AR99,AR69,AR30)</f>
        <v>0</v>
      </c>
      <c r="AS117" s="530" t="e">
        <f t="shared" si="157"/>
        <v>#DIV/0!</v>
      </c>
      <c r="AT117" s="526">
        <f>SUM(AT99,AT69,AT30)</f>
        <v>0</v>
      </c>
      <c r="AU117" s="541"/>
      <c r="AV117" s="541"/>
      <c r="AW117" s="526">
        <f>SUM(AW99,AW69,AW30)</f>
        <v>0</v>
      </c>
      <c r="AX117" s="530" t="e">
        <f t="shared" si="165"/>
        <v>#DIV/0!</v>
      </c>
      <c r="AY117" s="526">
        <f t="shared" si="158"/>
        <v>0</v>
      </c>
      <c r="AZ117" s="526">
        <f t="shared" si="158"/>
        <v>0</v>
      </c>
      <c r="BA117" s="530" t="e">
        <f>SUM(AZ117/AY117*100)</f>
        <v>#DIV/0!</v>
      </c>
      <c r="BB117" s="825"/>
      <c r="BC117" s="358">
        <f t="shared" si="166"/>
        <v>0</v>
      </c>
      <c r="BD117" s="139">
        <f t="shared" si="159"/>
        <v>0</v>
      </c>
    </row>
    <row r="118" spans="1:57" ht="15.75" hidden="1" customHeight="1" x14ac:dyDescent="0.25">
      <c r="A118" s="832"/>
      <c r="B118" s="833"/>
      <c r="C118" s="833"/>
      <c r="D118" s="833"/>
      <c r="E118" s="833"/>
      <c r="F118" s="833"/>
      <c r="G118" s="833"/>
      <c r="H118" s="833"/>
      <c r="I118" s="833"/>
      <c r="J118" s="833"/>
      <c r="K118" s="833"/>
      <c r="L118" s="833"/>
      <c r="M118" s="833"/>
      <c r="N118" s="833"/>
      <c r="O118" s="833"/>
      <c r="P118" s="833"/>
      <c r="Q118" s="833"/>
      <c r="R118" s="833"/>
      <c r="S118" s="833"/>
      <c r="T118" s="833"/>
      <c r="U118" s="833"/>
      <c r="V118" s="833"/>
      <c r="W118" s="833"/>
      <c r="X118" s="833"/>
      <c r="Y118" s="833"/>
      <c r="Z118" s="833"/>
      <c r="AA118" s="833"/>
      <c r="AB118" s="833"/>
      <c r="AC118" s="833"/>
      <c r="AD118" s="833"/>
      <c r="AE118" s="833"/>
      <c r="AF118" s="833"/>
      <c r="AG118" s="833"/>
      <c r="AH118" s="833"/>
      <c r="AI118" s="833"/>
      <c r="AJ118" s="833"/>
      <c r="AK118" s="833"/>
      <c r="AL118" s="833"/>
      <c r="AM118" s="833"/>
      <c r="AN118" s="833"/>
      <c r="AO118" s="833"/>
      <c r="AP118" s="833"/>
      <c r="AQ118" s="833"/>
      <c r="AR118" s="833"/>
      <c r="AS118" s="833"/>
      <c r="AT118" s="833"/>
      <c r="AU118" s="833"/>
      <c r="AV118" s="833"/>
      <c r="AW118" s="833"/>
      <c r="AX118" s="833"/>
      <c r="AY118" s="833"/>
      <c r="AZ118" s="833"/>
      <c r="BA118" s="833"/>
      <c r="BB118" s="834"/>
    </row>
    <row r="119" spans="1:57" s="111" customFormat="1" ht="22.5" hidden="1" customHeight="1" x14ac:dyDescent="0.35">
      <c r="A119" s="546" t="s">
        <v>257</v>
      </c>
      <c r="B119" s="826"/>
      <c r="C119" s="738"/>
      <c r="D119" s="160" t="s">
        <v>5</v>
      </c>
      <c r="E119" s="547">
        <f t="shared" ref="E119:E121" si="167">SUM(H119,K119,N119,Q119,T119,W119,Z119,AE119,AJ119,AO119,AT119,AY119)</f>
        <v>0</v>
      </c>
      <c r="F119" s="547">
        <f t="shared" ref="F119:F121" si="168">SUM(I119,L119,O119,R119,U119,X119,AC119,AH119,AM119,AR119,AW119,AZ119)</f>
        <v>0</v>
      </c>
      <c r="G119" s="295" t="e">
        <f t="shared" ref="G119:G128" si="169">SUM(F119/E119*100)</f>
        <v>#DIV/0!</v>
      </c>
      <c r="H119" s="357">
        <f>SUM(H122,H135,H144)</f>
        <v>0</v>
      </c>
      <c r="I119" s="357">
        <f>SUM(I122,I135,I144)</f>
        <v>0</v>
      </c>
      <c r="J119" s="456" t="e">
        <f t="shared" ref="J119:J124" si="170">SUM(I119/H119*100)</f>
        <v>#DIV/0!</v>
      </c>
      <c r="K119" s="357">
        <f>SUM(K122,K135,K144)</f>
        <v>0</v>
      </c>
      <c r="L119" s="357">
        <f>SUM(L122,L135,L144)</f>
        <v>0</v>
      </c>
      <c r="M119" s="456" t="e">
        <f t="shared" ref="M119:M127" si="171">SUM(L119/K119*100)</f>
        <v>#DIV/0!</v>
      </c>
      <c r="N119" s="357">
        <f>SUM(N122,N135,N144)</f>
        <v>0</v>
      </c>
      <c r="O119" s="357">
        <f>SUM(O122,O135,O144)</f>
        <v>0</v>
      </c>
      <c r="P119" s="456" t="e">
        <f t="shared" ref="P119:P128" si="172">SUM(O119/N119*100)</f>
        <v>#DIV/0!</v>
      </c>
      <c r="Q119" s="357">
        <f>SUM(Q122,Q135,Q144)</f>
        <v>0</v>
      </c>
      <c r="R119" s="357">
        <f>SUM(R122,R135,R144)</f>
        <v>0</v>
      </c>
      <c r="S119" s="456" t="e">
        <f t="shared" ref="S119:S126" si="173">SUM(R119/Q119*100)</f>
        <v>#DIV/0!</v>
      </c>
      <c r="T119" s="357">
        <f>SUM(T122,T135,T144)</f>
        <v>0</v>
      </c>
      <c r="U119" s="357">
        <f>SUM(U122,U135,U144)</f>
        <v>0</v>
      </c>
      <c r="V119" s="456" t="e">
        <f t="shared" ref="V119:V124" si="174">SUM(U119/T119*100)</f>
        <v>#DIV/0!</v>
      </c>
      <c r="W119" s="657">
        <f>SUM(W122,W135,W144)</f>
        <v>0</v>
      </c>
      <c r="X119" s="357">
        <f>SUM(X122,X135,X144)</f>
        <v>0</v>
      </c>
      <c r="Y119" s="456" t="e">
        <f t="shared" ref="Y119:Y124" si="175">SUM(X119/W119*100)</f>
        <v>#DIV/0!</v>
      </c>
      <c r="Z119" s="357">
        <f>SUM(Z122,Z135,Z144)</f>
        <v>0</v>
      </c>
      <c r="AA119" s="548"/>
      <c r="AB119" s="549"/>
      <c r="AC119" s="357">
        <f>SUM(AC122,AC135,AC144)</f>
        <v>0</v>
      </c>
      <c r="AD119" s="462" t="e">
        <f t="shared" ref="AD119:AD124" si="176">SUM(AC119/Z119*100)</f>
        <v>#DIV/0!</v>
      </c>
      <c r="AE119" s="357">
        <f>SUM(AE122,AE135,AE144)</f>
        <v>0</v>
      </c>
      <c r="AF119" s="548"/>
      <c r="AG119" s="549"/>
      <c r="AH119" s="357">
        <f>SUM(AH122,AH135,AH144)</f>
        <v>0</v>
      </c>
      <c r="AI119" s="462" t="e">
        <f t="shared" ref="AI119:AI124" si="177">SUM(AH119/AE119*100)</f>
        <v>#DIV/0!</v>
      </c>
      <c r="AJ119" s="357">
        <f>SUM(AJ122,AJ135,AJ144)</f>
        <v>0</v>
      </c>
      <c r="AK119" s="548"/>
      <c r="AL119" s="549"/>
      <c r="AM119" s="357">
        <f>SUM(AM122,AM135,AM144)</f>
        <v>0</v>
      </c>
      <c r="AN119" s="550" t="e">
        <f t="shared" ref="AN119:AN124" si="178">SUM(AM119/AJ119*100)</f>
        <v>#DIV/0!</v>
      </c>
      <c r="AO119" s="357">
        <f>SUM(AO122,AO135,AO144)</f>
        <v>0</v>
      </c>
      <c r="AP119" s="421"/>
      <c r="AQ119" s="421"/>
      <c r="AR119" s="357">
        <f>SUM(AR122,AR135,AR144)</f>
        <v>0</v>
      </c>
      <c r="AS119" s="421" t="e">
        <f t="shared" ref="AS119:AS124" si="179">SUM(AR119/AO119*100)</f>
        <v>#DIV/0!</v>
      </c>
      <c r="AT119" s="357">
        <f>SUM(AT122,AT135,AT144)</f>
        <v>0</v>
      </c>
      <c r="AU119" s="548"/>
      <c r="AV119" s="549"/>
      <c r="AW119" s="357">
        <f>SUM(AW122,AW135,AW144)</f>
        <v>0</v>
      </c>
      <c r="AX119" s="421" t="e">
        <f t="shared" ref="AX119:AX124" si="180">SUM(AW119/AT119*100)</f>
        <v>#DIV/0!</v>
      </c>
      <c r="AY119" s="357">
        <f>SUM(AY122,AY135,AY144)</f>
        <v>0</v>
      </c>
      <c r="AZ119" s="357">
        <f>SUM(AZ122,AZ135,AZ144)</f>
        <v>0</v>
      </c>
      <c r="BA119" s="421" t="e">
        <f t="shared" ref="BA119:BA124" si="181">SUM(AZ119/AY119*100)</f>
        <v>#DIV/0!</v>
      </c>
      <c r="BB119" s="185"/>
      <c r="BC119" s="358">
        <f>SUM(H119,K119,N119,Q119,T119,W119,Z119,AE119,AJ119)</f>
        <v>0</v>
      </c>
      <c r="BD119" s="133"/>
    </row>
    <row r="120" spans="1:57" s="111" customFormat="1" ht="22.5" hidden="1" customHeight="1" x14ac:dyDescent="0.35">
      <c r="A120" s="551"/>
      <c r="B120" s="827"/>
      <c r="C120" s="739"/>
      <c r="D120" s="370" t="s">
        <v>7</v>
      </c>
      <c r="E120" s="547">
        <f t="shared" si="167"/>
        <v>0</v>
      </c>
      <c r="F120" s="547">
        <f t="shared" si="168"/>
        <v>0</v>
      </c>
      <c r="G120" s="295" t="e">
        <f t="shared" si="169"/>
        <v>#DIV/0!</v>
      </c>
      <c r="H120" s="357">
        <f t="shared" ref="H120:I121" si="182">SUM(H123,H136,H145)</f>
        <v>0</v>
      </c>
      <c r="I120" s="357">
        <f t="shared" si="182"/>
        <v>0</v>
      </c>
      <c r="J120" s="456" t="e">
        <f t="shared" si="170"/>
        <v>#DIV/0!</v>
      </c>
      <c r="K120" s="357">
        <f t="shared" ref="K120:L120" si="183">SUM(K123,K136,K145)</f>
        <v>0</v>
      </c>
      <c r="L120" s="357">
        <f t="shared" si="183"/>
        <v>0</v>
      </c>
      <c r="M120" s="456" t="e">
        <f t="shared" si="171"/>
        <v>#DIV/0!</v>
      </c>
      <c r="N120" s="357">
        <f t="shared" ref="N120:O120" si="184">SUM(N123,N136,N145)</f>
        <v>0</v>
      </c>
      <c r="O120" s="357">
        <f t="shared" si="184"/>
        <v>0</v>
      </c>
      <c r="P120" s="456" t="e">
        <f t="shared" si="172"/>
        <v>#DIV/0!</v>
      </c>
      <c r="Q120" s="357">
        <f t="shared" ref="Q120:R120" si="185">SUM(Q123,Q136,Q145)</f>
        <v>0</v>
      </c>
      <c r="R120" s="357">
        <f t="shared" si="185"/>
        <v>0</v>
      </c>
      <c r="S120" s="456" t="e">
        <f t="shared" si="173"/>
        <v>#DIV/0!</v>
      </c>
      <c r="T120" s="357">
        <f t="shared" ref="T120:U120" si="186">SUM(T123,T136,T145)</f>
        <v>0</v>
      </c>
      <c r="U120" s="357">
        <f t="shared" si="186"/>
        <v>0</v>
      </c>
      <c r="V120" s="456" t="e">
        <f t="shared" si="174"/>
        <v>#DIV/0!</v>
      </c>
      <c r="W120" s="657">
        <f t="shared" ref="W120:X120" si="187">SUM(W123,W136,W145)</f>
        <v>0</v>
      </c>
      <c r="X120" s="357">
        <f t="shared" si="187"/>
        <v>0</v>
      </c>
      <c r="Y120" s="456" t="e">
        <f t="shared" si="175"/>
        <v>#DIV/0!</v>
      </c>
      <c r="Z120" s="357">
        <f t="shared" ref="Z120:Z121" si="188">SUM(Z123,Z136,Z145)</f>
        <v>0</v>
      </c>
      <c r="AA120" s="552"/>
      <c r="AB120" s="553"/>
      <c r="AC120" s="357">
        <f t="shared" ref="AC120:AC121" si="189">SUM(AC123,AC136,AC145)</f>
        <v>0</v>
      </c>
      <c r="AD120" s="462" t="e">
        <f t="shared" si="176"/>
        <v>#DIV/0!</v>
      </c>
      <c r="AE120" s="357">
        <f t="shared" ref="AE120:AE121" si="190">SUM(AE123,AE136,AE145)</f>
        <v>0</v>
      </c>
      <c r="AF120" s="552"/>
      <c r="AG120" s="553"/>
      <c r="AH120" s="357">
        <f t="shared" ref="AH120:AH121" si="191">SUM(AH123,AH136,AH145)</f>
        <v>0</v>
      </c>
      <c r="AI120" s="462" t="e">
        <f t="shared" si="177"/>
        <v>#DIV/0!</v>
      </c>
      <c r="AJ120" s="357">
        <f t="shared" ref="AJ120:AJ121" si="192">SUM(AJ123,AJ136,AJ145)</f>
        <v>0</v>
      </c>
      <c r="AK120" s="552"/>
      <c r="AL120" s="553"/>
      <c r="AM120" s="357">
        <f t="shared" ref="AM120:AM121" si="193">SUM(AM123,AM136,AM145)</f>
        <v>0</v>
      </c>
      <c r="AN120" s="550" t="e">
        <f t="shared" si="178"/>
        <v>#DIV/0!</v>
      </c>
      <c r="AO120" s="357">
        <f t="shared" ref="AO120:AO121" si="194">SUM(AO123,AO136,AO145)</f>
        <v>0</v>
      </c>
      <c r="AP120" s="421"/>
      <c r="AQ120" s="421"/>
      <c r="AR120" s="357">
        <f t="shared" ref="AR120:AR121" si="195">SUM(AR123,AR136,AR145)</f>
        <v>0</v>
      </c>
      <c r="AS120" s="421" t="e">
        <f t="shared" si="179"/>
        <v>#DIV/0!</v>
      </c>
      <c r="AT120" s="357">
        <f t="shared" ref="AT120:AT121" si="196">SUM(AT123,AT136,AT145)</f>
        <v>0</v>
      </c>
      <c r="AU120" s="552"/>
      <c r="AV120" s="553"/>
      <c r="AW120" s="357">
        <f t="shared" ref="AW120:AW121" si="197">SUM(AW123,AW136,AW145)</f>
        <v>0</v>
      </c>
      <c r="AX120" s="421" t="e">
        <f t="shared" si="180"/>
        <v>#DIV/0!</v>
      </c>
      <c r="AY120" s="357">
        <f t="shared" ref="AY120:AZ121" si="198">SUM(AY123,AY136,AY145)</f>
        <v>0</v>
      </c>
      <c r="AZ120" s="357">
        <f t="shared" si="198"/>
        <v>0</v>
      </c>
      <c r="BA120" s="421" t="e">
        <f t="shared" si="181"/>
        <v>#DIV/0!</v>
      </c>
      <c r="BB120" s="186"/>
      <c r="BC120" s="358">
        <f t="shared" ref="BC120:BC121" si="199">SUM(H120,K120,N120,Q120,T120,W120,Z120,AE120,AJ120)</f>
        <v>0</v>
      </c>
      <c r="BD120" s="133"/>
    </row>
    <row r="121" spans="1:57" s="111" customFormat="1" ht="76.5" hidden="1" customHeight="1" x14ac:dyDescent="0.35">
      <c r="A121" s="551"/>
      <c r="B121" s="827"/>
      <c r="C121" s="739"/>
      <c r="D121" s="554" t="s">
        <v>310</v>
      </c>
      <c r="E121" s="547">
        <f t="shared" si="167"/>
        <v>0</v>
      </c>
      <c r="F121" s="547">
        <f t="shared" si="168"/>
        <v>0</v>
      </c>
      <c r="G121" s="295" t="e">
        <f t="shared" si="169"/>
        <v>#DIV/0!</v>
      </c>
      <c r="H121" s="357">
        <f t="shared" si="182"/>
        <v>0</v>
      </c>
      <c r="I121" s="357">
        <f t="shared" si="182"/>
        <v>0</v>
      </c>
      <c r="J121" s="456" t="e">
        <f t="shared" si="170"/>
        <v>#DIV/0!</v>
      </c>
      <c r="K121" s="357">
        <f t="shared" ref="K121:L121" si="200">SUM(K124,K137,K146)</f>
        <v>0</v>
      </c>
      <c r="L121" s="357">
        <f t="shared" si="200"/>
        <v>0</v>
      </c>
      <c r="M121" s="456" t="e">
        <f t="shared" si="171"/>
        <v>#DIV/0!</v>
      </c>
      <c r="N121" s="357">
        <f t="shared" ref="N121:O121" si="201">SUM(N124,N137,N146)</f>
        <v>0</v>
      </c>
      <c r="O121" s="357">
        <f t="shared" si="201"/>
        <v>0</v>
      </c>
      <c r="P121" s="456" t="e">
        <f t="shared" si="172"/>
        <v>#DIV/0!</v>
      </c>
      <c r="Q121" s="357">
        <f t="shared" ref="Q121:R121" si="202">SUM(Q124,Q137,Q146)</f>
        <v>0</v>
      </c>
      <c r="R121" s="357">
        <f t="shared" si="202"/>
        <v>0</v>
      </c>
      <c r="S121" s="456" t="e">
        <f t="shared" si="173"/>
        <v>#DIV/0!</v>
      </c>
      <c r="T121" s="357">
        <f t="shared" ref="T121:U121" si="203">SUM(T124,T137,T146)</f>
        <v>0</v>
      </c>
      <c r="U121" s="357">
        <f t="shared" si="203"/>
        <v>0</v>
      </c>
      <c r="V121" s="456" t="e">
        <f t="shared" si="174"/>
        <v>#DIV/0!</v>
      </c>
      <c r="W121" s="657">
        <f t="shared" ref="W121:X121" si="204">SUM(W124,W137,W146)</f>
        <v>0</v>
      </c>
      <c r="X121" s="357">
        <f t="shared" si="204"/>
        <v>0</v>
      </c>
      <c r="Y121" s="456" t="e">
        <f t="shared" si="175"/>
        <v>#DIV/0!</v>
      </c>
      <c r="Z121" s="357">
        <f t="shared" si="188"/>
        <v>0</v>
      </c>
      <c r="AA121" s="555"/>
      <c r="AB121" s="556"/>
      <c r="AC121" s="357">
        <f t="shared" si="189"/>
        <v>0</v>
      </c>
      <c r="AD121" s="462" t="e">
        <f t="shared" si="176"/>
        <v>#DIV/0!</v>
      </c>
      <c r="AE121" s="357">
        <f t="shared" si="190"/>
        <v>0</v>
      </c>
      <c r="AF121" s="555"/>
      <c r="AG121" s="556"/>
      <c r="AH121" s="357">
        <f t="shared" si="191"/>
        <v>0</v>
      </c>
      <c r="AI121" s="462" t="e">
        <f t="shared" si="177"/>
        <v>#DIV/0!</v>
      </c>
      <c r="AJ121" s="357">
        <f t="shared" si="192"/>
        <v>0</v>
      </c>
      <c r="AK121" s="555"/>
      <c r="AL121" s="556"/>
      <c r="AM121" s="357">
        <f t="shared" si="193"/>
        <v>0</v>
      </c>
      <c r="AN121" s="550" t="e">
        <f t="shared" si="178"/>
        <v>#DIV/0!</v>
      </c>
      <c r="AO121" s="357">
        <f t="shared" si="194"/>
        <v>0</v>
      </c>
      <c r="AP121" s="421"/>
      <c r="AQ121" s="421"/>
      <c r="AR121" s="357">
        <f t="shared" si="195"/>
        <v>0</v>
      </c>
      <c r="AS121" s="421" t="e">
        <f t="shared" si="179"/>
        <v>#DIV/0!</v>
      </c>
      <c r="AT121" s="357">
        <f t="shared" si="196"/>
        <v>0</v>
      </c>
      <c r="AU121" s="555"/>
      <c r="AV121" s="556"/>
      <c r="AW121" s="357">
        <f t="shared" si="197"/>
        <v>0</v>
      </c>
      <c r="AX121" s="421" t="e">
        <f t="shared" si="180"/>
        <v>#DIV/0!</v>
      </c>
      <c r="AY121" s="357">
        <f t="shared" si="198"/>
        <v>0</v>
      </c>
      <c r="AZ121" s="357">
        <f t="shared" si="198"/>
        <v>0</v>
      </c>
      <c r="BA121" s="421" t="e">
        <f t="shared" si="181"/>
        <v>#DIV/0!</v>
      </c>
      <c r="BB121" s="186"/>
      <c r="BC121" s="358">
        <f t="shared" si="199"/>
        <v>0</v>
      </c>
      <c r="BD121" s="133"/>
    </row>
    <row r="122" spans="1:57" s="112" customFormat="1" ht="22.5" hidden="1" customHeight="1" x14ac:dyDescent="0.35">
      <c r="A122" s="557" t="s">
        <v>234</v>
      </c>
      <c r="B122" s="838"/>
      <c r="C122" s="838"/>
      <c r="D122" s="558" t="s">
        <v>5</v>
      </c>
      <c r="E122" s="547">
        <f t="shared" ref="E122:E124" si="205">SUM(H122,K122,N122,Q122,T122,W122,Z122,AE122,AJ122,AO122,AT122,AY122)</f>
        <v>0</v>
      </c>
      <c r="F122" s="547">
        <f t="shared" ref="F122:F124" si="206">SUM(I122,L122,O122,R122,U122,X122,AC122,AH122,AM122,AR122,AW122,AZ122)</f>
        <v>0</v>
      </c>
      <c r="G122" s="559" t="e">
        <f t="shared" si="169"/>
        <v>#DIV/0!</v>
      </c>
      <c r="H122" s="560">
        <f>SUM(H125)</f>
        <v>0</v>
      </c>
      <c r="I122" s="560">
        <f>SUM(I125)</f>
        <v>0</v>
      </c>
      <c r="J122" s="561" t="e">
        <f t="shared" si="170"/>
        <v>#DIV/0!</v>
      </c>
      <c r="K122" s="560">
        <f>SUM(K125)</f>
        <v>0</v>
      </c>
      <c r="L122" s="560">
        <f>SUM(L125)</f>
        <v>0</v>
      </c>
      <c r="M122" s="561" t="e">
        <f t="shared" si="171"/>
        <v>#DIV/0!</v>
      </c>
      <c r="N122" s="560">
        <f>SUM(N125)</f>
        <v>0</v>
      </c>
      <c r="O122" s="560">
        <f>SUM(O125)</f>
        <v>0</v>
      </c>
      <c r="P122" s="561" t="e">
        <f t="shared" si="172"/>
        <v>#DIV/0!</v>
      </c>
      <c r="Q122" s="560">
        <f>SUM(Q125)</f>
        <v>0</v>
      </c>
      <c r="R122" s="560">
        <f>SUM(R125)</f>
        <v>0</v>
      </c>
      <c r="S122" s="561" t="e">
        <f t="shared" si="173"/>
        <v>#DIV/0!</v>
      </c>
      <c r="T122" s="560">
        <f>SUM(T125)</f>
        <v>0</v>
      </c>
      <c r="U122" s="560">
        <f>SUM(U125)</f>
        <v>0</v>
      </c>
      <c r="V122" s="561" t="e">
        <f t="shared" si="174"/>
        <v>#DIV/0!</v>
      </c>
      <c r="W122" s="678">
        <f>SUM(W125)</f>
        <v>0</v>
      </c>
      <c r="X122" s="560">
        <f>SUM(X125)</f>
        <v>0</v>
      </c>
      <c r="Y122" s="561" t="e">
        <f t="shared" si="175"/>
        <v>#DIV/0!</v>
      </c>
      <c r="Z122" s="560">
        <f>SUM(Z125)</f>
        <v>0</v>
      </c>
      <c r="AA122" s="562"/>
      <c r="AB122" s="563"/>
      <c r="AC122" s="560">
        <f>SUM(AC125)</f>
        <v>0</v>
      </c>
      <c r="AD122" s="564" t="e">
        <f t="shared" si="176"/>
        <v>#DIV/0!</v>
      </c>
      <c r="AE122" s="560">
        <f>SUM(AE125)</f>
        <v>0</v>
      </c>
      <c r="AF122" s="562"/>
      <c r="AG122" s="563"/>
      <c r="AH122" s="560">
        <f>SUM(AH125)</f>
        <v>0</v>
      </c>
      <c r="AI122" s="564" t="e">
        <f t="shared" si="177"/>
        <v>#DIV/0!</v>
      </c>
      <c r="AJ122" s="560">
        <f>SUM(AJ125)</f>
        <v>0</v>
      </c>
      <c r="AK122" s="562"/>
      <c r="AL122" s="563"/>
      <c r="AM122" s="560">
        <f>SUM(AM125)</f>
        <v>0</v>
      </c>
      <c r="AN122" s="565" t="e">
        <f t="shared" si="178"/>
        <v>#DIV/0!</v>
      </c>
      <c r="AO122" s="560">
        <f>SUM(AO125)</f>
        <v>0</v>
      </c>
      <c r="AP122" s="566"/>
      <c r="AQ122" s="566"/>
      <c r="AR122" s="560">
        <f>SUM(AR125)</f>
        <v>0</v>
      </c>
      <c r="AS122" s="566" t="e">
        <f t="shared" si="179"/>
        <v>#DIV/0!</v>
      </c>
      <c r="AT122" s="560">
        <f>SUM(AT125)</f>
        <v>0</v>
      </c>
      <c r="AU122" s="562"/>
      <c r="AV122" s="563"/>
      <c r="AW122" s="560">
        <f>SUM(AW125)</f>
        <v>0</v>
      </c>
      <c r="AX122" s="566" t="e">
        <f t="shared" si="180"/>
        <v>#DIV/0!</v>
      </c>
      <c r="AY122" s="560">
        <f>SUM(AY125)</f>
        <v>0</v>
      </c>
      <c r="AZ122" s="560">
        <f>SUM(AZ125)</f>
        <v>0</v>
      </c>
      <c r="BA122" s="566" t="e">
        <f t="shared" si="181"/>
        <v>#DIV/0!</v>
      </c>
      <c r="BB122" s="187"/>
      <c r="BC122" s="121"/>
      <c r="BD122" s="136"/>
    </row>
    <row r="123" spans="1:57" s="112" customFormat="1" ht="22.5" hidden="1" customHeight="1" x14ac:dyDescent="0.35">
      <c r="A123" s="567"/>
      <c r="B123" s="839"/>
      <c r="C123" s="839"/>
      <c r="D123" s="370" t="s">
        <v>7</v>
      </c>
      <c r="E123" s="547">
        <f t="shared" si="205"/>
        <v>0</v>
      </c>
      <c r="F123" s="547">
        <f t="shared" si="206"/>
        <v>0</v>
      </c>
      <c r="G123" s="559" t="e">
        <f t="shared" si="169"/>
        <v>#DIV/0!</v>
      </c>
      <c r="H123" s="560">
        <f t="shared" ref="H123:I124" si="207">SUM(H126)</f>
        <v>0</v>
      </c>
      <c r="I123" s="560">
        <f t="shared" si="207"/>
        <v>0</v>
      </c>
      <c r="J123" s="561" t="e">
        <f t="shared" si="170"/>
        <v>#DIV/0!</v>
      </c>
      <c r="K123" s="560">
        <f t="shared" ref="K123:L123" si="208">SUM(K126)</f>
        <v>0</v>
      </c>
      <c r="L123" s="560">
        <f t="shared" si="208"/>
        <v>0</v>
      </c>
      <c r="M123" s="561" t="e">
        <f t="shared" si="171"/>
        <v>#DIV/0!</v>
      </c>
      <c r="N123" s="560">
        <f t="shared" ref="N123:O123" si="209">SUM(N126)</f>
        <v>0</v>
      </c>
      <c r="O123" s="560">
        <f t="shared" si="209"/>
        <v>0</v>
      </c>
      <c r="P123" s="561" t="e">
        <f t="shared" si="172"/>
        <v>#DIV/0!</v>
      </c>
      <c r="Q123" s="560">
        <f t="shared" ref="Q123:R123" si="210">SUM(Q126)</f>
        <v>0</v>
      </c>
      <c r="R123" s="560">
        <f t="shared" si="210"/>
        <v>0</v>
      </c>
      <c r="S123" s="561" t="e">
        <f t="shared" si="173"/>
        <v>#DIV/0!</v>
      </c>
      <c r="T123" s="560">
        <f t="shared" ref="T123:U123" si="211">SUM(T126)</f>
        <v>0</v>
      </c>
      <c r="U123" s="560">
        <f t="shared" si="211"/>
        <v>0</v>
      </c>
      <c r="V123" s="561" t="e">
        <f t="shared" si="174"/>
        <v>#DIV/0!</v>
      </c>
      <c r="W123" s="678">
        <f t="shared" ref="W123" si="212">SUM(W126)</f>
        <v>0</v>
      </c>
      <c r="X123" s="560">
        <f t="shared" ref="X123" si="213">SUM(X126)</f>
        <v>0</v>
      </c>
      <c r="Y123" s="561" t="e">
        <f t="shared" si="175"/>
        <v>#DIV/0!</v>
      </c>
      <c r="Z123" s="560">
        <f t="shared" ref="Z123:Z124" si="214">SUM(Z126)</f>
        <v>0</v>
      </c>
      <c r="AA123" s="568"/>
      <c r="AB123" s="569"/>
      <c r="AC123" s="560">
        <f t="shared" ref="AC123:AC124" si="215">SUM(AC126)</f>
        <v>0</v>
      </c>
      <c r="AD123" s="564" t="e">
        <f t="shared" si="176"/>
        <v>#DIV/0!</v>
      </c>
      <c r="AE123" s="560">
        <f t="shared" ref="AE123:AE124" si="216">SUM(AE126)</f>
        <v>0</v>
      </c>
      <c r="AF123" s="568"/>
      <c r="AG123" s="569"/>
      <c r="AH123" s="560">
        <f t="shared" ref="AH123:AH124" si="217">SUM(AH126)</f>
        <v>0</v>
      </c>
      <c r="AI123" s="564" t="e">
        <f t="shared" si="177"/>
        <v>#DIV/0!</v>
      </c>
      <c r="AJ123" s="560">
        <f t="shared" ref="AJ123:AJ124" si="218">SUM(AJ126)</f>
        <v>0</v>
      </c>
      <c r="AK123" s="568"/>
      <c r="AL123" s="569"/>
      <c r="AM123" s="560">
        <f t="shared" ref="AM123:AM124" si="219">SUM(AM126)</f>
        <v>0</v>
      </c>
      <c r="AN123" s="565" t="e">
        <f t="shared" si="178"/>
        <v>#DIV/0!</v>
      </c>
      <c r="AO123" s="560">
        <f t="shared" ref="AO123:AO124" si="220">SUM(AO126)</f>
        <v>0</v>
      </c>
      <c r="AP123" s="570"/>
      <c r="AQ123" s="570"/>
      <c r="AR123" s="560">
        <f t="shared" ref="AR123:AR124" si="221">SUM(AR126)</f>
        <v>0</v>
      </c>
      <c r="AS123" s="566" t="e">
        <f t="shared" si="179"/>
        <v>#DIV/0!</v>
      </c>
      <c r="AT123" s="560">
        <f t="shared" ref="AT123:AT124" si="222">SUM(AT126)</f>
        <v>0</v>
      </c>
      <c r="AU123" s="568"/>
      <c r="AV123" s="569"/>
      <c r="AW123" s="560">
        <f t="shared" ref="AW123:AW124" si="223">SUM(AW126)</f>
        <v>0</v>
      </c>
      <c r="AX123" s="566" t="e">
        <f t="shared" si="180"/>
        <v>#DIV/0!</v>
      </c>
      <c r="AY123" s="560">
        <f t="shared" ref="AY123:AZ124" si="224">SUM(AY126)</f>
        <v>0</v>
      </c>
      <c r="AZ123" s="560">
        <f t="shared" si="224"/>
        <v>0</v>
      </c>
      <c r="BA123" s="566" t="e">
        <f t="shared" si="181"/>
        <v>#DIV/0!</v>
      </c>
      <c r="BB123" s="188"/>
      <c r="BC123" s="121"/>
      <c r="BD123" s="136"/>
    </row>
    <row r="124" spans="1:57" s="112" customFormat="1" ht="59.25" hidden="1" customHeight="1" x14ac:dyDescent="0.35">
      <c r="A124" s="567"/>
      <c r="B124" s="839"/>
      <c r="C124" s="839"/>
      <c r="D124" s="554" t="s">
        <v>310</v>
      </c>
      <c r="E124" s="547">
        <f t="shared" si="205"/>
        <v>0</v>
      </c>
      <c r="F124" s="547">
        <f t="shared" si="206"/>
        <v>0</v>
      </c>
      <c r="G124" s="559" t="e">
        <f t="shared" si="169"/>
        <v>#DIV/0!</v>
      </c>
      <c r="H124" s="560">
        <f t="shared" si="207"/>
        <v>0</v>
      </c>
      <c r="I124" s="560">
        <f t="shared" si="207"/>
        <v>0</v>
      </c>
      <c r="J124" s="561" t="e">
        <f t="shared" si="170"/>
        <v>#DIV/0!</v>
      </c>
      <c r="K124" s="560">
        <f t="shared" ref="K124:L124" si="225">SUM(K127)</f>
        <v>0</v>
      </c>
      <c r="L124" s="560">
        <f t="shared" si="225"/>
        <v>0</v>
      </c>
      <c r="M124" s="561" t="e">
        <f t="shared" si="171"/>
        <v>#DIV/0!</v>
      </c>
      <c r="N124" s="560">
        <f t="shared" ref="N124:O124" si="226">SUM(N127)</f>
        <v>0</v>
      </c>
      <c r="O124" s="560">
        <f t="shared" si="226"/>
        <v>0</v>
      </c>
      <c r="P124" s="561" t="e">
        <f t="shared" si="172"/>
        <v>#DIV/0!</v>
      </c>
      <c r="Q124" s="560">
        <f t="shared" ref="Q124:R124" si="227">SUM(Q127)</f>
        <v>0</v>
      </c>
      <c r="R124" s="560">
        <f t="shared" si="227"/>
        <v>0</v>
      </c>
      <c r="S124" s="561" t="e">
        <f t="shared" si="173"/>
        <v>#DIV/0!</v>
      </c>
      <c r="T124" s="560">
        <f t="shared" ref="T124:U124" si="228">SUM(T127)</f>
        <v>0</v>
      </c>
      <c r="U124" s="560">
        <f t="shared" si="228"/>
        <v>0</v>
      </c>
      <c r="V124" s="561" t="e">
        <f t="shared" si="174"/>
        <v>#DIV/0!</v>
      </c>
      <c r="W124" s="678">
        <f t="shared" ref="W124" si="229">SUM(W127)</f>
        <v>0</v>
      </c>
      <c r="X124" s="560">
        <f t="shared" ref="X124" si="230">SUM(X127)</f>
        <v>0</v>
      </c>
      <c r="Y124" s="561" t="e">
        <f t="shared" si="175"/>
        <v>#DIV/0!</v>
      </c>
      <c r="Z124" s="560">
        <f t="shared" si="214"/>
        <v>0</v>
      </c>
      <c r="AA124" s="571"/>
      <c r="AB124" s="572"/>
      <c r="AC124" s="560">
        <f t="shared" si="215"/>
        <v>0</v>
      </c>
      <c r="AD124" s="564" t="e">
        <f t="shared" si="176"/>
        <v>#DIV/0!</v>
      </c>
      <c r="AE124" s="560">
        <f t="shared" si="216"/>
        <v>0</v>
      </c>
      <c r="AF124" s="571"/>
      <c r="AG124" s="572"/>
      <c r="AH124" s="560">
        <f t="shared" si="217"/>
        <v>0</v>
      </c>
      <c r="AI124" s="564" t="e">
        <f t="shared" si="177"/>
        <v>#DIV/0!</v>
      </c>
      <c r="AJ124" s="560">
        <f t="shared" si="218"/>
        <v>0</v>
      </c>
      <c r="AK124" s="571"/>
      <c r="AL124" s="572"/>
      <c r="AM124" s="560">
        <f t="shared" si="219"/>
        <v>0</v>
      </c>
      <c r="AN124" s="565" t="e">
        <f t="shared" si="178"/>
        <v>#DIV/0!</v>
      </c>
      <c r="AO124" s="560">
        <f t="shared" si="220"/>
        <v>0</v>
      </c>
      <c r="AP124" s="570"/>
      <c r="AQ124" s="570"/>
      <c r="AR124" s="560">
        <f t="shared" si="221"/>
        <v>0</v>
      </c>
      <c r="AS124" s="566" t="e">
        <f t="shared" si="179"/>
        <v>#DIV/0!</v>
      </c>
      <c r="AT124" s="560">
        <f t="shared" si="222"/>
        <v>0</v>
      </c>
      <c r="AU124" s="571"/>
      <c r="AV124" s="572"/>
      <c r="AW124" s="560">
        <f t="shared" si="223"/>
        <v>0</v>
      </c>
      <c r="AX124" s="566" t="e">
        <f t="shared" si="180"/>
        <v>#DIV/0!</v>
      </c>
      <c r="AY124" s="560">
        <f t="shared" si="224"/>
        <v>0</v>
      </c>
      <c r="AZ124" s="560">
        <f t="shared" si="224"/>
        <v>0</v>
      </c>
      <c r="BA124" s="566" t="e">
        <f t="shared" si="181"/>
        <v>#DIV/0!</v>
      </c>
      <c r="BB124" s="188"/>
      <c r="BC124" s="121"/>
      <c r="BD124" s="136"/>
    </row>
    <row r="125" spans="1:57" ht="37.5" hidden="1" x14ac:dyDescent="0.3">
      <c r="A125" s="166" t="s">
        <v>235</v>
      </c>
      <c r="B125" s="837"/>
      <c r="C125" s="738"/>
      <c r="D125" s="160" t="s">
        <v>5</v>
      </c>
      <c r="E125" s="276">
        <f>SUM(H125,K125,N125,Q125,T125,W125,Z125,AE125,AJ125,AO125,AT125,AY125)</f>
        <v>0</v>
      </c>
      <c r="F125" s="276">
        <f>SUM(I125,L125,O125,R125,U125,X125,AC125,AH125,AM125,AR125,AW125,AZ125)</f>
        <v>0</v>
      </c>
      <c r="G125" s="295" t="e">
        <f t="shared" si="169"/>
        <v>#DIV/0!</v>
      </c>
      <c r="H125" s="421">
        <f>SUM(H128,H135)</f>
        <v>0</v>
      </c>
      <c r="I125" s="421">
        <f>SUM(I128,I135)</f>
        <v>0</v>
      </c>
      <c r="J125" s="425"/>
      <c r="K125" s="428"/>
      <c r="L125" s="428"/>
      <c r="M125" s="573" t="e">
        <f t="shared" si="171"/>
        <v>#DIV/0!</v>
      </c>
      <c r="N125" s="380"/>
      <c r="O125" s="421"/>
      <c r="P125" s="421" t="e">
        <f t="shared" si="172"/>
        <v>#DIV/0!</v>
      </c>
      <c r="Q125" s="449">
        <v>0</v>
      </c>
      <c r="R125" s="449"/>
      <c r="S125" s="561" t="e">
        <f t="shared" si="173"/>
        <v>#DIV/0!</v>
      </c>
      <c r="T125" s="421"/>
      <c r="U125" s="421"/>
      <c r="V125" s="421"/>
      <c r="W125" s="679"/>
      <c r="X125" s="421"/>
      <c r="Y125" s="574" t="e">
        <f>SUM(X125/Q125*100)</f>
        <v>#DIV/0!</v>
      </c>
      <c r="Z125" s="421"/>
      <c r="AA125" s="548"/>
      <c r="AB125" s="549"/>
      <c r="AC125" s="575"/>
      <c r="AD125" s="462"/>
      <c r="AE125" s="462"/>
      <c r="AF125" s="548"/>
      <c r="AG125" s="549"/>
      <c r="AH125" s="575"/>
      <c r="AI125" s="421"/>
      <c r="AJ125" s="462"/>
      <c r="AK125" s="548"/>
      <c r="AL125" s="549"/>
      <c r="AM125" s="575"/>
      <c r="AN125" s="550"/>
      <c r="AO125" s="421"/>
      <c r="AP125" s="421"/>
      <c r="AQ125" s="421"/>
      <c r="AR125" s="421"/>
      <c r="AS125" s="421"/>
      <c r="AT125" s="421"/>
      <c r="AU125" s="421"/>
      <c r="AV125" s="421"/>
      <c r="AW125" s="421"/>
      <c r="AX125" s="421"/>
      <c r="AY125" s="421"/>
      <c r="AZ125" s="421"/>
      <c r="BA125" s="421"/>
      <c r="BB125" s="172"/>
    </row>
    <row r="126" spans="1:57" ht="19.5" hidden="1" x14ac:dyDescent="0.3">
      <c r="A126" s="165"/>
      <c r="B126" s="739"/>
      <c r="C126" s="739"/>
      <c r="D126" s="370" t="s">
        <v>7</v>
      </c>
      <c r="E126" s="276">
        <f>SUM(H126,K126,N126,Q126,T126,W126,Z126,AE126,AJ126,AO126,AT126,AY126)</f>
        <v>0</v>
      </c>
      <c r="F126" s="276">
        <f>SUM(I126,L126,O126,R126,U126,X126,AC126,AH126,AM126,AR126,AW126,AZ126)</f>
        <v>0</v>
      </c>
      <c r="G126" s="295" t="e">
        <f t="shared" si="169"/>
        <v>#DIV/0!</v>
      </c>
      <c r="H126" s="421">
        <f>SUM(H131,H136)</f>
        <v>0</v>
      </c>
      <c r="I126" s="421">
        <f>SUM(I131,I136)</f>
        <v>0</v>
      </c>
      <c r="J126" s="431"/>
      <c r="K126" s="428"/>
      <c r="L126" s="428"/>
      <c r="M126" s="573" t="e">
        <f t="shared" si="171"/>
        <v>#DIV/0!</v>
      </c>
      <c r="N126" s="380"/>
      <c r="O126" s="421"/>
      <c r="P126" s="421" t="e">
        <f t="shared" si="172"/>
        <v>#DIV/0!</v>
      </c>
      <c r="Q126" s="576">
        <v>0</v>
      </c>
      <c r="R126" s="576"/>
      <c r="S126" s="561" t="e">
        <f t="shared" si="173"/>
        <v>#DIV/0!</v>
      </c>
      <c r="T126" s="430"/>
      <c r="U126" s="430"/>
      <c r="V126" s="430"/>
      <c r="W126" s="679"/>
      <c r="X126" s="577"/>
      <c r="Y126" s="574" t="e">
        <f>SUM(X126/Q126*100)</f>
        <v>#DIV/0!</v>
      </c>
      <c r="Z126" s="430"/>
      <c r="AA126" s="433"/>
      <c r="AB126" s="578"/>
      <c r="AC126" s="579"/>
      <c r="AD126" s="463"/>
      <c r="AE126" s="463"/>
      <c r="AF126" s="433"/>
      <c r="AG126" s="578"/>
      <c r="AH126" s="579"/>
      <c r="AI126" s="430"/>
      <c r="AJ126" s="463"/>
      <c r="AK126" s="433"/>
      <c r="AL126" s="578"/>
      <c r="AM126" s="579"/>
      <c r="AN126" s="580"/>
      <c r="AO126" s="432"/>
      <c r="AP126" s="432"/>
      <c r="AQ126" s="432"/>
      <c r="AR126" s="432"/>
      <c r="AS126" s="432"/>
      <c r="AT126" s="432"/>
      <c r="AU126" s="432"/>
      <c r="AV126" s="432"/>
      <c r="AW126" s="432"/>
      <c r="AX126" s="432"/>
      <c r="AY126" s="432"/>
      <c r="AZ126" s="432"/>
      <c r="BA126" s="432"/>
      <c r="BB126" s="167"/>
    </row>
    <row r="127" spans="1:57" ht="114" hidden="1" customHeight="1" x14ac:dyDescent="0.3">
      <c r="A127" s="165"/>
      <c r="B127" s="739"/>
      <c r="C127" s="739"/>
      <c r="D127" s="554" t="s">
        <v>310</v>
      </c>
      <c r="E127" s="276">
        <f>SUM(H127,K127,N127,Q127,T127,W127,Z127,AE127,AJ127,AO127,AT127,AY127)</f>
        <v>0</v>
      </c>
      <c r="F127" s="276">
        <f>SUM(I127,L127,O127,R127,U127,X127,AC127,AH127,AM127,AR127,AW127,AZ127)</f>
        <v>0</v>
      </c>
      <c r="G127" s="295" t="e">
        <f t="shared" si="169"/>
        <v>#DIV/0!</v>
      </c>
      <c r="H127" s="421">
        <f>SUM(H132,H137)</f>
        <v>0</v>
      </c>
      <c r="I127" s="421">
        <f>SUM(I132,I137)</f>
        <v>0</v>
      </c>
      <c r="J127" s="436"/>
      <c r="K127" s="421"/>
      <c r="L127" s="421"/>
      <c r="M127" s="573" t="e">
        <f t="shared" si="171"/>
        <v>#DIV/0!</v>
      </c>
      <c r="N127" s="421"/>
      <c r="O127" s="421"/>
      <c r="P127" s="421" t="e">
        <f t="shared" si="172"/>
        <v>#DIV/0!</v>
      </c>
      <c r="Q127" s="581">
        <v>0</v>
      </c>
      <c r="R127" s="435"/>
      <c r="S127" s="435"/>
      <c r="T127" s="435"/>
      <c r="U127" s="435"/>
      <c r="V127" s="435"/>
      <c r="W127" s="680"/>
      <c r="X127" s="489"/>
      <c r="Y127" s="574"/>
      <c r="Z127" s="435"/>
      <c r="AA127" s="437"/>
      <c r="AB127" s="582"/>
      <c r="AC127" s="583"/>
      <c r="AD127" s="465"/>
      <c r="AE127" s="465"/>
      <c r="AF127" s="437"/>
      <c r="AG127" s="582"/>
      <c r="AH127" s="583"/>
      <c r="AI127" s="435"/>
      <c r="AJ127" s="465"/>
      <c r="AK127" s="437"/>
      <c r="AL127" s="582"/>
      <c r="AM127" s="583"/>
      <c r="AN127" s="584"/>
      <c r="AO127" s="432"/>
      <c r="AP127" s="432"/>
      <c r="AQ127" s="432"/>
      <c r="AR127" s="432"/>
      <c r="AS127" s="432"/>
      <c r="AT127" s="432"/>
      <c r="AU127" s="432"/>
      <c r="AV127" s="432"/>
      <c r="AW127" s="432"/>
      <c r="AX127" s="432"/>
      <c r="AY127" s="432"/>
      <c r="AZ127" s="432"/>
      <c r="BA127" s="432"/>
      <c r="BB127" s="167"/>
    </row>
    <row r="128" spans="1:57" ht="34.5" hidden="1" customHeight="1" x14ac:dyDescent="0.3">
      <c r="A128" s="166" t="s">
        <v>236</v>
      </c>
      <c r="B128" s="738"/>
      <c r="C128" s="738"/>
      <c r="D128" s="160" t="s">
        <v>5</v>
      </c>
      <c r="E128" s="276">
        <f>SUM(H128,K128,N128,Q128,T128,W128,Z128,AE128,AJ128,AO128,AT128,AY128)</f>
        <v>0</v>
      </c>
      <c r="F128" s="276">
        <f>SUM(I128,L128,O128,R128,U128,X128,AC128,AH128,AM128,AR128,AW128,AZ128)</f>
        <v>0</v>
      </c>
      <c r="G128" s="295" t="e">
        <f t="shared" si="169"/>
        <v>#DIV/0!</v>
      </c>
      <c r="H128" s="421">
        <f>SUM(H135,H138)</f>
        <v>0</v>
      </c>
      <c r="I128" s="421">
        <f>SUM(I135,I138)</f>
        <v>0</v>
      </c>
      <c r="J128" s="425"/>
      <c r="K128" s="421">
        <f>SUM(K135,K138)</f>
        <v>0</v>
      </c>
      <c r="L128" s="421">
        <f>SUM(L135,L138)</f>
        <v>0</v>
      </c>
      <c r="M128" s="421"/>
      <c r="N128" s="421">
        <v>0</v>
      </c>
      <c r="O128" s="421">
        <f>SUM(O135,O138)</f>
        <v>0</v>
      </c>
      <c r="P128" s="421" t="e">
        <f t="shared" si="172"/>
        <v>#DIV/0!</v>
      </c>
      <c r="Q128" s="421"/>
      <c r="R128" s="421"/>
      <c r="S128" s="421"/>
      <c r="T128" s="421"/>
      <c r="U128" s="421"/>
      <c r="V128" s="421"/>
      <c r="W128" s="667"/>
      <c r="X128" s="421"/>
      <c r="Y128" s="574" t="e">
        <f>SUM(X128/W128*100)</f>
        <v>#DIV/0!</v>
      </c>
      <c r="Z128" s="421"/>
      <c r="AA128" s="548"/>
      <c r="AB128" s="549"/>
      <c r="AC128" s="575"/>
      <c r="AD128" s="462"/>
      <c r="AE128" s="462"/>
      <c r="AF128" s="548"/>
      <c r="AG128" s="549"/>
      <c r="AH128" s="575"/>
      <c r="AI128" s="421"/>
      <c r="AJ128" s="462"/>
      <c r="AK128" s="548"/>
      <c r="AL128" s="549"/>
      <c r="AM128" s="575"/>
      <c r="AN128" s="550"/>
      <c r="AO128" s="421"/>
      <c r="AP128" s="421"/>
      <c r="AQ128" s="421"/>
      <c r="AR128" s="421"/>
      <c r="AS128" s="421"/>
      <c r="AT128" s="421"/>
      <c r="AU128" s="421"/>
      <c r="AV128" s="421"/>
      <c r="AW128" s="421"/>
      <c r="AX128" s="421"/>
      <c r="AY128" s="421"/>
      <c r="AZ128" s="421"/>
      <c r="BA128" s="421"/>
      <c r="BB128" s="172"/>
    </row>
    <row r="129" spans="1:56" ht="36.75" hidden="1" customHeight="1" x14ac:dyDescent="0.3">
      <c r="A129" s="165"/>
      <c r="B129" s="739"/>
      <c r="C129" s="739"/>
      <c r="D129" s="171" t="s">
        <v>1</v>
      </c>
      <c r="E129" s="276"/>
      <c r="F129" s="276"/>
      <c r="G129" s="295"/>
      <c r="H129" s="421"/>
      <c r="I129" s="421"/>
      <c r="J129" s="439"/>
      <c r="K129" s="421"/>
      <c r="L129" s="421"/>
      <c r="M129" s="432"/>
      <c r="N129" s="421"/>
      <c r="O129" s="421"/>
      <c r="P129" s="421"/>
      <c r="Q129" s="432"/>
      <c r="R129" s="432"/>
      <c r="S129" s="432"/>
      <c r="T129" s="432"/>
      <c r="U129" s="432"/>
      <c r="V129" s="432"/>
      <c r="W129" s="670"/>
      <c r="X129" s="432"/>
      <c r="Y129" s="432"/>
      <c r="Z129" s="432"/>
      <c r="AA129" s="585"/>
      <c r="AB129" s="586"/>
      <c r="AC129" s="587"/>
      <c r="AD129" s="493"/>
      <c r="AE129" s="493"/>
      <c r="AF129" s="585"/>
      <c r="AG129" s="586"/>
      <c r="AH129" s="587"/>
      <c r="AI129" s="432"/>
      <c r="AJ129" s="493"/>
      <c r="AK129" s="585"/>
      <c r="AL129" s="586"/>
      <c r="AM129" s="587"/>
      <c r="AN129" s="588"/>
      <c r="AO129" s="432"/>
      <c r="AP129" s="432"/>
      <c r="AQ129" s="432"/>
      <c r="AR129" s="432"/>
      <c r="AS129" s="432"/>
      <c r="AT129" s="432"/>
      <c r="AU129" s="432"/>
      <c r="AV129" s="432"/>
      <c r="AW129" s="432"/>
      <c r="AX129" s="432"/>
      <c r="AY129" s="432"/>
      <c r="AZ129" s="432"/>
      <c r="BA129" s="432"/>
      <c r="BB129" s="167"/>
    </row>
    <row r="130" spans="1:56" ht="45" hidden="1" customHeight="1" x14ac:dyDescent="0.3">
      <c r="A130" s="165"/>
      <c r="B130" s="739"/>
      <c r="C130" s="739"/>
      <c r="D130" s="189" t="s">
        <v>253</v>
      </c>
      <c r="E130" s="276"/>
      <c r="F130" s="276"/>
      <c r="G130" s="295"/>
      <c r="H130" s="421"/>
      <c r="I130" s="421"/>
      <c r="J130" s="431"/>
      <c r="K130" s="421"/>
      <c r="L130" s="421"/>
      <c r="M130" s="430"/>
      <c r="N130" s="421"/>
      <c r="O130" s="421"/>
      <c r="P130" s="421"/>
      <c r="Q130" s="430"/>
      <c r="R130" s="430"/>
      <c r="S130" s="430"/>
      <c r="T130" s="430"/>
      <c r="U130" s="430"/>
      <c r="V130" s="430"/>
      <c r="W130" s="668"/>
      <c r="X130" s="430"/>
      <c r="Y130" s="430"/>
      <c r="Z130" s="430"/>
      <c r="AA130" s="433"/>
      <c r="AB130" s="578"/>
      <c r="AC130" s="579"/>
      <c r="AD130" s="463"/>
      <c r="AE130" s="463"/>
      <c r="AF130" s="433"/>
      <c r="AG130" s="578"/>
      <c r="AH130" s="579"/>
      <c r="AI130" s="430"/>
      <c r="AJ130" s="463"/>
      <c r="AK130" s="433"/>
      <c r="AL130" s="578"/>
      <c r="AM130" s="579"/>
      <c r="AN130" s="580"/>
      <c r="AO130" s="432"/>
      <c r="AP130" s="432"/>
      <c r="AQ130" s="432"/>
      <c r="AR130" s="432"/>
      <c r="AS130" s="432"/>
      <c r="AT130" s="432"/>
      <c r="AU130" s="432"/>
      <c r="AV130" s="432"/>
      <c r="AW130" s="432"/>
      <c r="AX130" s="432"/>
      <c r="AY130" s="432"/>
      <c r="AZ130" s="432"/>
      <c r="BA130" s="432"/>
      <c r="BB130" s="167"/>
    </row>
    <row r="131" spans="1:56" ht="34.5" hidden="1" customHeight="1" x14ac:dyDescent="0.3">
      <c r="A131" s="165"/>
      <c r="B131" s="739"/>
      <c r="C131" s="739"/>
      <c r="D131" s="156" t="s">
        <v>230</v>
      </c>
      <c r="E131" s="276">
        <f>SUM(H131,K131,N131,Q131,T131,W131,Z131,AE131,AJ131,AO131,AT131,AY131)</f>
        <v>0</v>
      </c>
      <c r="F131" s="276">
        <f>SUM(I131,L131,O131,R131,U131,X131,AC131,AH131,AM131,AR131,AW131,AZ131)</f>
        <v>0</v>
      </c>
      <c r="G131" s="295" t="e">
        <f>SUM(F131/E131*100)</f>
        <v>#DIV/0!</v>
      </c>
      <c r="H131" s="421">
        <f>SUM(H136,H139)</f>
        <v>0</v>
      </c>
      <c r="I131" s="421">
        <f>SUM(I136,I139)</f>
        <v>0</v>
      </c>
      <c r="J131" s="431"/>
      <c r="K131" s="421">
        <f>SUM(K136,K139)</f>
        <v>0</v>
      </c>
      <c r="L131" s="421">
        <f>SUM(L136,L139)</f>
        <v>0</v>
      </c>
      <c r="M131" s="430"/>
      <c r="N131" s="421">
        <v>0</v>
      </c>
      <c r="O131" s="421">
        <f>SUM(O136,O139)</f>
        <v>0</v>
      </c>
      <c r="P131" s="421" t="e">
        <f>SUM(O131/N131*100)</f>
        <v>#DIV/0!</v>
      </c>
      <c r="Q131" s="430"/>
      <c r="R131" s="430"/>
      <c r="S131" s="430"/>
      <c r="T131" s="430"/>
      <c r="U131" s="430"/>
      <c r="V131" s="430"/>
      <c r="W131" s="668"/>
      <c r="X131" s="430"/>
      <c r="Y131" s="430"/>
      <c r="Z131" s="430"/>
      <c r="AA131" s="433"/>
      <c r="AB131" s="578"/>
      <c r="AC131" s="579"/>
      <c r="AD131" s="463"/>
      <c r="AE131" s="463"/>
      <c r="AF131" s="433"/>
      <c r="AG131" s="578"/>
      <c r="AH131" s="579"/>
      <c r="AI131" s="430"/>
      <c r="AJ131" s="463"/>
      <c r="AK131" s="433"/>
      <c r="AL131" s="578"/>
      <c r="AM131" s="579"/>
      <c r="AN131" s="580"/>
      <c r="AO131" s="432"/>
      <c r="AP131" s="432"/>
      <c r="AQ131" s="432"/>
      <c r="AR131" s="432"/>
      <c r="AS131" s="432"/>
      <c r="AT131" s="432"/>
      <c r="AU131" s="432"/>
      <c r="AV131" s="432"/>
      <c r="AW131" s="432"/>
      <c r="AX131" s="432"/>
      <c r="AY131" s="432"/>
      <c r="AZ131" s="432"/>
      <c r="BA131" s="432"/>
      <c r="BB131" s="167"/>
    </row>
    <row r="132" spans="1:56" ht="85.5" hidden="1" customHeight="1" x14ac:dyDescent="0.3">
      <c r="A132" s="165"/>
      <c r="B132" s="739"/>
      <c r="C132" s="739"/>
      <c r="D132" s="156" t="s">
        <v>232</v>
      </c>
      <c r="E132" s="276">
        <f>SUM(H132,K132,N132,Q132,T132,W132,Z132,AE132,AJ132,AO132,AT132,AY132)</f>
        <v>0</v>
      </c>
      <c r="F132" s="276">
        <f>SUM(I132,L132,O132,R132,U132,X132,AC132,AH132,AM132,AR132,AW132,AZ132)</f>
        <v>0</v>
      </c>
      <c r="G132" s="295" t="e">
        <f>SUM(F132/E132*100)</f>
        <v>#DIV/0!</v>
      </c>
      <c r="H132" s="421">
        <f>SUM(H137,H140)</f>
        <v>0</v>
      </c>
      <c r="I132" s="421">
        <f>SUM(I137,I140)</f>
        <v>0</v>
      </c>
      <c r="J132" s="436"/>
      <c r="K132" s="421">
        <f>SUM(K137,K140)</f>
        <v>0</v>
      </c>
      <c r="L132" s="421">
        <f>SUM(L137,L140)</f>
        <v>0</v>
      </c>
      <c r="M132" s="435"/>
      <c r="N132" s="421">
        <f>SUM(N137,N140)</f>
        <v>0</v>
      </c>
      <c r="O132" s="421">
        <f>SUM(O137,O140)</f>
        <v>0</v>
      </c>
      <c r="P132" s="421" t="e">
        <f>SUM(O132/N132*100)</f>
        <v>#DIV/0!</v>
      </c>
      <c r="Q132" s="435"/>
      <c r="R132" s="435"/>
      <c r="S132" s="435"/>
      <c r="T132" s="435"/>
      <c r="U132" s="435"/>
      <c r="V132" s="435"/>
      <c r="W132" s="669"/>
      <c r="X132" s="435"/>
      <c r="Y132" s="435"/>
      <c r="Z132" s="435"/>
      <c r="AA132" s="437"/>
      <c r="AB132" s="582"/>
      <c r="AC132" s="583"/>
      <c r="AD132" s="465"/>
      <c r="AE132" s="465"/>
      <c r="AF132" s="437"/>
      <c r="AG132" s="582"/>
      <c r="AH132" s="583"/>
      <c r="AI132" s="435"/>
      <c r="AJ132" s="465"/>
      <c r="AK132" s="437"/>
      <c r="AL132" s="582"/>
      <c r="AM132" s="583"/>
      <c r="AN132" s="584"/>
      <c r="AO132" s="432"/>
      <c r="AP132" s="432"/>
      <c r="AQ132" s="432"/>
      <c r="AR132" s="432"/>
      <c r="AS132" s="432"/>
      <c r="AT132" s="432"/>
      <c r="AU132" s="432"/>
      <c r="AV132" s="432"/>
      <c r="AW132" s="432"/>
      <c r="AX132" s="432"/>
      <c r="AY132" s="432"/>
      <c r="AZ132" s="432"/>
      <c r="BA132" s="432"/>
      <c r="BB132" s="167"/>
    </row>
    <row r="133" spans="1:56" ht="22.5" hidden="1" customHeight="1" x14ac:dyDescent="0.3">
      <c r="A133" s="165"/>
      <c r="B133" s="739"/>
      <c r="C133" s="739"/>
      <c r="D133" s="156" t="s">
        <v>231</v>
      </c>
      <c r="E133" s="291"/>
      <c r="F133" s="291"/>
      <c r="G133" s="292"/>
      <c r="H133" s="435"/>
      <c r="I133" s="435"/>
      <c r="J133" s="436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669"/>
      <c r="X133" s="435"/>
      <c r="Y133" s="435"/>
      <c r="Z133" s="435"/>
      <c r="AA133" s="437"/>
      <c r="AB133" s="582"/>
      <c r="AC133" s="583"/>
      <c r="AD133" s="465"/>
      <c r="AE133" s="465"/>
      <c r="AF133" s="437"/>
      <c r="AG133" s="582"/>
      <c r="AH133" s="583"/>
      <c r="AI133" s="435"/>
      <c r="AJ133" s="465"/>
      <c r="AK133" s="437"/>
      <c r="AL133" s="582"/>
      <c r="AM133" s="583"/>
      <c r="AN133" s="584"/>
      <c r="AO133" s="432"/>
      <c r="AP133" s="432"/>
      <c r="AQ133" s="432"/>
      <c r="AR133" s="432"/>
      <c r="AS133" s="432"/>
      <c r="AT133" s="432"/>
      <c r="AU133" s="432"/>
      <c r="AV133" s="432"/>
      <c r="AW133" s="432"/>
      <c r="AX133" s="432"/>
      <c r="AY133" s="432"/>
      <c r="AZ133" s="432"/>
      <c r="BA133" s="432"/>
      <c r="BB133" s="167"/>
    </row>
    <row r="134" spans="1:56" ht="54" hidden="1" customHeight="1" x14ac:dyDescent="0.3">
      <c r="A134" s="184"/>
      <c r="B134" s="750"/>
      <c r="C134" s="750"/>
      <c r="D134" s="171" t="s">
        <v>6</v>
      </c>
      <c r="E134" s="274"/>
      <c r="F134" s="274"/>
      <c r="G134" s="300"/>
      <c r="H134" s="432"/>
      <c r="I134" s="432"/>
      <c r="J134" s="439"/>
      <c r="K134" s="432"/>
      <c r="L134" s="432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  <c r="W134" s="670"/>
      <c r="X134" s="432"/>
      <c r="Y134" s="432"/>
      <c r="Z134" s="432"/>
      <c r="AA134" s="585"/>
      <c r="AB134" s="586"/>
      <c r="AC134" s="587"/>
      <c r="AD134" s="493"/>
      <c r="AE134" s="493"/>
      <c r="AF134" s="585"/>
      <c r="AG134" s="586"/>
      <c r="AH134" s="587"/>
      <c r="AI134" s="432"/>
      <c r="AJ134" s="493"/>
      <c r="AK134" s="585"/>
      <c r="AL134" s="586"/>
      <c r="AM134" s="587"/>
      <c r="AN134" s="588"/>
      <c r="AO134" s="432"/>
      <c r="AP134" s="432"/>
      <c r="AQ134" s="432"/>
      <c r="AR134" s="432"/>
      <c r="AS134" s="432"/>
      <c r="AT134" s="432"/>
      <c r="AU134" s="432"/>
      <c r="AV134" s="432"/>
      <c r="AW134" s="432"/>
      <c r="AX134" s="432"/>
      <c r="AY134" s="432"/>
      <c r="AZ134" s="432"/>
      <c r="BA134" s="432"/>
      <c r="BB134" s="190"/>
    </row>
    <row r="135" spans="1:56" s="112" customFormat="1" ht="22.5" hidden="1" customHeight="1" x14ac:dyDescent="0.35">
      <c r="A135" s="557" t="s">
        <v>244</v>
      </c>
      <c r="B135" s="838"/>
      <c r="C135" s="838"/>
      <c r="D135" s="558" t="s">
        <v>5</v>
      </c>
      <c r="E135" s="547">
        <f t="shared" ref="E135:E152" si="231">SUM(H135,K135,N135,Q135,T135,W135,Z135,AE135,AJ135,AO135,AT135,AY135)</f>
        <v>0</v>
      </c>
      <c r="F135" s="547">
        <f t="shared" ref="F135:F152" si="232">SUM(I135,L135,O135,R135,U135,X135,AC135,AH135,AM135,AR135,AW135,AZ135)</f>
        <v>0</v>
      </c>
      <c r="G135" s="559" t="e">
        <f t="shared" ref="G135:G152" si="233">SUM(F135/E135*100)</f>
        <v>#DIV/0!</v>
      </c>
      <c r="H135" s="566">
        <f t="shared" ref="H135:I137" si="234">SUM(H138,H141)</f>
        <v>0</v>
      </c>
      <c r="I135" s="566">
        <f t="shared" si="234"/>
        <v>0</v>
      </c>
      <c r="J135" s="574" t="e">
        <f>SUM(I135/H135*100)</f>
        <v>#DIV/0!</v>
      </c>
      <c r="K135" s="566">
        <f t="shared" ref="K135:L137" si="235">SUM(K138,K141)</f>
        <v>0</v>
      </c>
      <c r="L135" s="566">
        <f t="shared" si="235"/>
        <v>0</v>
      </c>
      <c r="M135" s="574" t="e">
        <f>SUM(L135/K135*100)</f>
        <v>#DIV/0!</v>
      </c>
      <c r="N135" s="566">
        <f t="shared" ref="N135:O137" si="236">SUM(N138,N141)</f>
        <v>0</v>
      </c>
      <c r="O135" s="566">
        <f t="shared" si="236"/>
        <v>0</v>
      </c>
      <c r="P135" s="574" t="e">
        <f>SUM(O135/N135*100)</f>
        <v>#DIV/0!</v>
      </c>
      <c r="Q135" s="566">
        <f t="shared" ref="Q135:R137" si="237">SUM(Q138,Q141)</f>
        <v>0</v>
      </c>
      <c r="R135" s="566">
        <f t="shared" si="237"/>
        <v>0</v>
      </c>
      <c r="S135" s="574" t="e">
        <f>SUM(R135/Q135*100)</f>
        <v>#DIV/0!</v>
      </c>
      <c r="T135" s="566">
        <f t="shared" ref="T135:U137" si="238">SUM(T138,T141)</f>
        <v>0</v>
      </c>
      <c r="U135" s="566">
        <f t="shared" si="238"/>
        <v>0</v>
      </c>
      <c r="V135" s="574" t="e">
        <f>SUM(U135/T135*100)</f>
        <v>#DIV/0!</v>
      </c>
      <c r="W135" s="681">
        <f t="shared" ref="W135:X137" si="239">SUM(W138,W141)</f>
        <v>0</v>
      </c>
      <c r="X135" s="566">
        <f t="shared" si="239"/>
        <v>0</v>
      </c>
      <c r="Y135" s="574" t="e">
        <f>SUM(X135/W135*100)</f>
        <v>#DIV/0!</v>
      </c>
      <c r="Z135" s="589">
        <f>SUM(Z138,Z141)</f>
        <v>0</v>
      </c>
      <c r="AA135" s="562"/>
      <c r="AB135" s="563"/>
      <c r="AC135" s="589">
        <f>SUM(AC138,AC141)</f>
        <v>0</v>
      </c>
      <c r="AD135" s="564" t="e">
        <f>SUM(AC135/Z135*100)</f>
        <v>#DIV/0!</v>
      </c>
      <c r="AE135" s="589">
        <f>SUM(AE138,AE141)</f>
        <v>0</v>
      </c>
      <c r="AF135" s="562"/>
      <c r="AG135" s="563"/>
      <c r="AH135" s="589">
        <f>SUM(AH138,AH141)</f>
        <v>0</v>
      </c>
      <c r="AI135" s="564" t="e">
        <f>SUM(AH135/AE135*100)</f>
        <v>#DIV/0!</v>
      </c>
      <c r="AJ135" s="589">
        <f>SUM(AJ138,AJ141)</f>
        <v>0</v>
      </c>
      <c r="AK135" s="562"/>
      <c r="AL135" s="563"/>
      <c r="AM135" s="589">
        <f>SUM(AM138,AM141)</f>
        <v>0</v>
      </c>
      <c r="AN135" s="564" t="e">
        <f>SUM(AM135/AJ135*100)</f>
        <v>#DIV/0!</v>
      </c>
      <c r="AO135" s="566">
        <f>SUM(AO138,AO141)</f>
        <v>0</v>
      </c>
      <c r="AP135" s="566"/>
      <c r="AQ135" s="566"/>
      <c r="AR135" s="566">
        <f>SUM(AR138,AR141)</f>
        <v>0</v>
      </c>
      <c r="AS135" s="564" t="e">
        <f>SUM(AR135/AO135*100)</f>
        <v>#DIV/0!</v>
      </c>
      <c r="AT135" s="566">
        <f>SUM(AT138,AT141)</f>
        <v>0</v>
      </c>
      <c r="AU135" s="566"/>
      <c r="AV135" s="566"/>
      <c r="AW135" s="566">
        <f>SUM(AW138,AW141)</f>
        <v>0</v>
      </c>
      <c r="AX135" s="564" t="e">
        <f>SUM(AW135/AT135*100)</f>
        <v>#DIV/0!</v>
      </c>
      <c r="AY135" s="566">
        <f t="shared" ref="AY135:AZ137" si="240">SUM(AY138,AY141)</f>
        <v>0</v>
      </c>
      <c r="AZ135" s="566">
        <f t="shared" si="240"/>
        <v>0</v>
      </c>
      <c r="BA135" s="564" t="e">
        <f>SUM(AZ135/AW135*100)</f>
        <v>#DIV/0!</v>
      </c>
      <c r="BB135" s="187"/>
      <c r="BC135" s="121"/>
      <c r="BD135" s="136"/>
    </row>
    <row r="136" spans="1:56" s="112" customFormat="1" ht="22.5" hidden="1" customHeight="1" x14ac:dyDescent="0.35">
      <c r="A136" s="567"/>
      <c r="B136" s="839"/>
      <c r="C136" s="839"/>
      <c r="D136" s="370" t="s">
        <v>7</v>
      </c>
      <c r="E136" s="547">
        <f t="shared" si="231"/>
        <v>0</v>
      </c>
      <c r="F136" s="547">
        <f t="shared" si="232"/>
        <v>0</v>
      </c>
      <c r="G136" s="559" t="e">
        <f t="shared" si="233"/>
        <v>#DIV/0!</v>
      </c>
      <c r="H136" s="566">
        <f t="shared" si="234"/>
        <v>0</v>
      </c>
      <c r="I136" s="566">
        <f t="shared" si="234"/>
        <v>0</v>
      </c>
      <c r="J136" s="574" t="e">
        <f>SUM(I136/H136*100)</f>
        <v>#DIV/0!</v>
      </c>
      <c r="K136" s="566">
        <f t="shared" si="235"/>
        <v>0</v>
      </c>
      <c r="L136" s="566">
        <f t="shared" si="235"/>
        <v>0</v>
      </c>
      <c r="M136" s="574" t="e">
        <f>SUM(L136/K136*100)</f>
        <v>#DIV/0!</v>
      </c>
      <c r="N136" s="566">
        <f t="shared" si="236"/>
        <v>0</v>
      </c>
      <c r="O136" s="566">
        <f t="shared" si="236"/>
        <v>0</v>
      </c>
      <c r="P136" s="574" t="e">
        <f>SUM(O136/N136*100)</f>
        <v>#DIV/0!</v>
      </c>
      <c r="Q136" s="566">
        <f t="shared" si="237"/>
        <v>0</v>
      </c>
      <c r="R136" s="566">
        <f t="shared" si="237"/>
        <v>0</v>
      </c>
      <c r="S136" s="574" t="e">
        <f>SUM(R136/Q136*100)</f>
        <v>#DIV/0!</v>
      </c>
      <c r="T136" s="566">
        <f t="shared" si="238"/>
        <v>0</v>
      </c>
      <c r="U136" s="566">
        <f t="shared" si="238"/>
        <v>0</v>
      </c>
      <c r="V136" s="574" t="e">
        <f>SUM(U136/T136*100)</f>
        <v>#DIV/0!</v>
      </c>
      <c r="W136" s="681">
        <f t="shared" si="239"/>
        <v>0</v>
      </c>
      <c r="X136" s="566">
        <f t="shared" si="239"/>
        <v>0</v>
      </c>
      <c r="Y136" s="574" t="e">
        <f>SUM(X136/W136*100)</f>
        <v>#DIV/0!</v>
      </c>
      <c r="Z136" s="589">
        <f>SUM(Z139,Z142)</f>
        <v>0</v>
      </c>
      <c r="AA136" s="568"/>
      <c r="AB136" s="569"/>
      <c r="AC136" s="589">
        <f>SUM(AC139,AC142)</f>
        <v>0</v>
      </c>
      <c r="AD136" s="564" t="e">
        <f>SUM(AC136/Z136*100)</f>
        <v>#DIV/0!</v>
      </c>
      <c r="AE136" s="589">
        <f>SUM(AE139,AE142)</f>
        <v>0</v>
      </c>
      <c r="AF136" s="568"/>
      <c r="AG136" s="569"/>
      <c r="AH136" s="589">
        <f>SUM(AH139,AH142)</f>
        <v>0</v>
      </c>
      <c r="AI136" s="564" t="e">
        <f>SUM(AH136/AE136*100)</f>
        <v>#DIV/0!</v>
      </c>
      <c r="AJ136" s="589">
        <f>SUM(AJ139,AJ142)</f>
        <v>0</v>
      </c>
      <c r="AK136" s="568"/>
      <c r="AL136" s="569"/>
      <c r="AM136" s="589">
        <f>SUM(AM139,AM142)</f>
        <v>0</v>
      </c>
      <c r="AN136" s="564" t="e">
        <f>SUM(AM136/AJ136*100)</f>
        <v>#DIV/0!</v>
      </c>
      <c r="AO136" s="566">
        <f>SUM(AO139,AO142)</f>
        <v>0</v>
      </c>
      <c r="AP136" s="570"/>
      <c r="AQ136" s="570"/>
      <c r="AR136" s="566">
        <f>SUM(AR139,AR142)</f>
        <v>0</v>
      </c>
      <c r="AS136" s="564" t="e">
        <f>SUM(AR136/AO136*100)</f>
        <v>#DIV/0!</v>
      </c>
      <c r="AT136" s="566">
        <f>SUM(AT139,AT142)</f>
        <v>0</v>
      </c>
      <c r="AU136" s="570"/>
      <c r="AV136" s="570"/>
      <c r="AW136" s="566">
        <f>SUM(AW139,AW142)</f>
        <v>0</v>
      </c>
      <c r="AX136" s="564" t="e">
        <f>SUM(AW136/AT136*100)</f>
        <v>#DIV/0!</v>
      </c>
      <c r="AY136" s="566">
        <f t="shared" si="240"/>
        <v>0</v>
      </c>
      <c r="AZ136" s="566">
        <f t="shared" si="240"/>
        <v>0</v>
      </c>
      <c r="BA136" s="564" t="e">
        <f>SUM(AZ136/AW136*100)</f>
        <v>#DIV/0!</v>
      </c>
      <c r="BB136" s="188"/>
      <c r="BC136" s="121"/>
      <c r="BD136" s="136"/>
    </row>
    <row r="137" spans="1:56" s="112" customFormat="1" ht="44.25" hidden="1" customHeight="1" x14ac:dyDescent="0.35">
      <c r="A137" s="567"/>
      <c r="B137" s="839"/>
      <c r="C137" s="839"/>
      <c r="D137" s="554" t="s">
        <v>310</v>
      </c>
      <c r="E137" s="547">
        <f t="shared" si="231"/>
        <v>0</v>
      </c>
      <c r="F137" s="547">
        <f t="shared" si="232"/>
        <v>0</v>
      </c>
      <c r="G137" s="559" t="e">
        <f t="shared" si="233"/>
        <v>#DIV/0!</v>
      </c>
      <c r="H137" s="566">
        <f t="shared" si="234"/>
        <v>0</v>
      </c>
      <c r="I137" s="566">
        <f t="shared" si="234"/>
        <v>0</v>
      </c>
      <c r="J137" s="574" t="e">
        <f>SUM(I137/H137*100)</f>
        <v>#DIV/0!</v>
      </c>
      <c r="K137" s="566">
        <f t="shared" si="235"/>
        <v>0</v>
      </c>
      <c r="L137" s="566">
        <f t="shared" si="235"/>
        <v>0</v>
      </c>
      <c r="M137" s="574" t="e">
        <f>SUM(L137/K137*100)</f>
        <v>#DIV/0!</v>
      </c>
      <c r="N137" s="566">
        <f t="shared" si="236"/>
        <v>0</v>
      </c>
      <c r="O137" s="566">
        <f t="shared" si="236"/>
        <v>0</v>
      </c>
      <c r="P137" s="574" t="e">
        <f>SUM(O137/N137*100)</f>
        <v>#DIV/0!</v>
      </c>
      <c r="Q137" s="566">
        <f t="shared" si="237"/>
        <v>0</v>
      </c>
      <c r="R137" s="566">
        <f t="shared" si="237"/>
        <v>0</v>
      </c>
      <c r="S137" s="574" t="e">
        <f>SUM(R137/Q137*100)</f>
        <v>#DIV/0!</v>
      </c>
      <c r="T137" s="566">
        <f t="shared" si="238"/>
        <v>0</v>
      </c>
      <c r="U137" s="566">
        <f t="shared" si="238"/>
        <v>0</v>
      </c>
      <c r="V137" s="574" t="e">
        <f>SUM(U137/T137*100)</f>
        <v>#DIV/0!</v>
      </c>
      <c r="W137" s="681">
        <f t="shared" si="239"/>
        <v>0</v>
      </c>
      <c r="X137" s="566">
        <f t="shared" si="239"/>
        <v>0</v>
      </c>
      <c r="Y137" s="574" t="e">
        <f>SUM(X137/W137*100)</f>
        <v>#DIV/0!</v>
      </c>
      <c r="Z137" s="589">
        <f>SUM(Z140,Z143)</f>
        <v>0</v>
      </c>
      <c r="AA137" s="571"/>
      <c r="AB137" s="572"/>
      <c r="AC137" s="589">
        <f>SUM(AC140,AC143)</f>
        <v>0</v>
      </c>
      <c r="AD137" s="564" t="e">
        <f>SUM(AC137/Z137*100)</f>
        <v>#DIV/0!</v>
      </c>
      <c r="AE137" s="589">
        <f>SUM(AE140,AE143)</f>
        <v>0</v>
      </c>
      <c r="AF137" s="571"/>
      <c r="AG137" s="572"/>
      <c r="AH137" s="589">
        <f>SUM(AH140,AH143)</f>
        <v>0</v>
      </c>
      <c r="AI137" s="564" t="e">
        <f>SUM(AH137/AE137*100)</f>
        <v>#DIV/0!</v>
      </c>
      <c r="AJ137" s="589">
        <f>SUM(AJ140,AJ143)</f>
        <v>0</v>
      </c>
      <c r="AK137" s="571"/>
      <c r="AL137" s="572"/>
      <c r="AM137" s="589">
        <f>SUM(AM140,AM143)</f>
        <v>0</v>
      </c>
      <c r="AN137" s="564" t="e">
        <f>SUM(AM137/AJ137*100)</f>
        <v>#DIV/0!</v>
      </c>
      <c r="AO137" s="566">
        <f>SUM(AO140,AO143)</f>
        <v>0</v>
      </c>
      <c r="AP137" s="570"/>
      <c r="AQ137" s="570"/>
      <c r="AR137" s="566">
        <f>SUM(AR140,AR143)</f>
        <v>0</v>
      </c>
      <c r="AS137" s="564" t="e">
        <f>SUM(AR137/AO137*100)</f>
        <v>#DIV/0!</v>
      </c>
      <c r="AT137" s="566">
        <f>SUM(AT140,AT143)</f>
        <v>0</v>
      </c>
      <c r="AU137" s="570"/>
      <c r="AV137" s="570"/>
      <c r="AW137" s="566">
        <f>SUM(AW140,AW143)</f>
        <v>0</v>
      </c>
      <c r="AX137" s="564" t="e">
        <f>SUM(AW137/AT137*100)</f>
        <v>#DIV/0!</v>
      </c>
      <c r="AY137" s="566">
        <f t="shared" si="240"/>
        <v>0</v>
      </c>
      <c r="AZ137" s="566">
        <f t="shared" si="240"/>
        <v>0</v>
      </c>
      <c r="BA137" s="564" t="e">
        <f>SUM(AZ137/AW137*100)</f>
        <v>#DIV/0!</v>
      </c>
      <c r="BB137" s="188"/>
      <c r="BC137" s="121"/>
      <c r="BD137" s="136"/>
    </row>
    <row r="138" spans="1:56" ht="22.5" hidden="1" customHeight="1" x14ac:dyDescent="0.3">
      <c r="A138" s="590" t="s">
        <v>245</v>
      </c>
      <c r="B138" s="738"/>
      <c r="C138" s="738"/>
      <c r="D138" s="160" t="s">
        <v>5</v>
      </c>
      <c r="E138" s="276">
        <f t="shared" si="231"/>
        <v>0</v>
      </c>
      <c r="F138" s="276">
        <f t="shared" si="232"/>
        <v>0</v>
      </c>
      <c r="G138" s="295" t="e">
        <f t="shared" si="233"/>
        <v>#DIV/0!</v>
      </c>
      <c r="H138" s="421"/>
      <c r="I138" s="421"/>
      <c r="J138" s="425"/>
      <c r="K138" s="421"/>
      <c r="L138" s="421"/>
      <c r="M138" s="421"/>
      <c r="N138" s="421"/>
      <c r="O138" s="421"/>
      <c r="P138" s="421"/>
      <c r="Q138" s="380"/>
      <c r="R138" s="380"/>
      <c r="S138" s="425" t="e">
        <f>SUM(R138/Q138*100)</f>
        <v>#DIV/0!</v>
      </c>
      <c r="T138" s="421"/>
      <c r="U138" s="421"/>
      <c r="V138" s="421"/>
      <c r="W138" s="667"/>
      <c r="X138" s="421"/>
      <c r="Y138" s="421"/>
      <c r="Z138" s="380"/>
      <c r="AA138" s="591"/>
      <c r="AB138" s="592"/>
      <c r="AC138" s="593"/>
      <c r="AD138" s="462"/>
      <c r="AE138" s="462"/>
      <c r="AF138" s="548"/>
      <c r="AG138" s="549"/>
      <c r="AH138" s="575"/>
      <c r="AI138" s="421"/>
      <c r="AJ138" s="462"/>
      <c r="AK138" s="548"/>
      <c r="AL138" s="549"/>
      <c r="AM138" s="575"/>
      <c r="AN138" s="550"/>
      <c r="AO138" s="421"/>
      <c r="AP138" s="421"/>
      <c r="AQ138" s="421"/>
      <c r="AR138" s="421"/>
      <c r="AS138" s="421"/>
      <c r="AT138" s="421"/>
      <c r="AU138" s="421"/>
      <c r="AV138" s="421"/>
      <c r="AW138" s="421"/>
      <c r="AX138" s="421"/>
      <c r="AY138" s="421"/>
      <c r="AZ138" s="421"/>
      <c r="BA138" s="421"/>
      <c r="BB138" s="172"/>
    </row>
    <row r="139" spans="1:56" ht="22.5" hidden="1" customHeight="1" x14ac:dyDescent="0.3">
      <c r="A139" s="165"/>
      <c r="B139" s="739"/>
      <c r="C139" s="739"/>
      <c r="D139" s="370" t="s">
        <v>7</v>
      </c>
      <c r="E139" s="276">
        <f t="shared" si="231"/>
        <v>0</v>
      </c>
      <c r="F139" s="276">
        <f t="shared" si="232"/>
        <v>0</v>
      </c>
      <c r="G139" s="295" t="e">
        <f t="shared" si="233"/>
        <v>#DIV/0!</v>
      </c>
      <c r="H139" s="430"/>
      <c r="I139" s="430"/>
      <c r="J139" s="431"/>
      <c r="K139" s="430"/>
      <c r="L139" s="430"/>
      <c r="M139" s="430"/>
      <c r="N139" s="430"/>
      <c r="O139" s="430"/>
      <c r="P139" s="430"/>
      <c r="Q139" s="577"/>
      <c r="R139" s="577"/>
      <c r="S139" s="425" t="e">
        <f>SUM(R139/Q139*100)</f>
        <v>#DIV/0!</v>
      </c>
      <c r="T139" s="430"/>
      <c r="U139" s="430"/>
      <c r="V139" s="430"/>
      <c r="W139" s="668"/>
      <c r="X139" s="430"/>
      <c r="Y139" s="430"/>
      <c r="Z139" s="577"/>
      <c r="AA139" s="594"/>
      <c r="AB139" s="595"/>
      <c r="AC139" s="596"/>
      <c r="AD139" s="463"/>
      <c r="AE139" s="463"/>
      <c r="AF139" s="433"/>
      <c r="AG139" s="578"/>
      <c r="AH139" s="579"/>
      <c r="AI139" s="430"/>
      <c r="AJ139" s="463"/>
      <c r="AK139" s="433"/>
      <c r="AL139" s="578"/>
      <c r="AM139" s="579"/>
      <c r="AN139" s="580"/>
      <c r="AO139" s="432"/>
      <c r="AP139" s="432"/>
      <c r="AQ139" s="432"/>
      <c r="AR139" s="432"/>
      <c r="AS139" s="432"/>
      <c r="AT139" s="432"/>
      <c r="AU139" s="432"/>
      <c r="AV139" s="432"/>
      <c r="AW139" s="432"/>
      <c r="AX139" s="432"/>
      <c r="AY139" s="432"/>
      <c r="AZ139" s="432"/>
      <c r="BA139" s="432"/>
      <c r="BB139" s="167"/>
    </row>
    <row r="140" spans="1:56" ht="104.25" hidden="1" customHeight="1" x14ac:dyDescent="0.3">
      <c r="A140" s="165"/>
      <c r="B140" s="739"/>
      <c r="C140" s="739"/>
      <c r="D140" s="554" t="s">
        <v>310</v>
      </c>
      <c r="E140" s="276">
        <f t="shared" si="231"/>
        <v>0</v>
      </c>
      <c r="F140" s="276">
        <f t="shared" si="232"/>
        <v>0</v>
      </c>
      <c r="G140" s="295" t="e">
        <f t="shared" si="233"/>
        <v>#DIV/0!</v>
      </c>
      <c r="H140" s="435"/>
      <c r="I140" s="435"/>
      <c r="J140" s="436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435"/>
      <c r="V140" s="435"/>
      <c r="W140" s="669"/>
      <c r="X140" s="435"/>
      <c r="Y140" s="435"/>
      <c r="Z140" s="435"/>
      <c r="AA140" s="437"/>
      <c r="AB140" s="582"/>
      <c r="AC140" s="583"/>
      <c r="AD140" s="465"/>
      <c r="AE140" s="465"/>
      <c r="AF140" s="437"/>
      <c r="AG140" s="582"/>
      <c r="AH140" s="583"/>
      <c r="AI140" s="435"/>
      <c r="AJ140" s="465"/>
      <c r="AK140" s="437"/>
      <c r="AL140" s="582"/>
      <c r="AM140" s="583"/>
      <c r="AN140" s="584"/>
      <c r="AO140" s="432"/>
      <c r="AP140" s="432"/>
      <c r="AQ140" s="432"/>
      <c r="AR140" s="432"/>
      <c r="AS140" s="432"/>
      <c r="AT140" s="432"/>
      <c r="AU140" s="432"/>
      <c r="AV140" s="432"/>
      <c r="AW140" s="432"/>
      <c r="AX140" s="432"/>
      <c r="AY140" s="432"/>
      <c r="AZ140" s="432"/>
      <c r="BA140" s="432"/>
      <c r="BB140" s="167"/>
    </row>
    <row r="141" spans="1:56" ht="22.5" hidden="1" customHeight="1" x14ac:dyDescent="0.3">
      <c r="A141" s="590" t="s">
        <v>287</v>
      </c>
      <c r="B141" s="738"/>
      <c r="C141" s="738"/>
      <c r="D141" s="160" t="s">
        <v>5</v>
      </c>
      <c r="E141" s="276">
        <f t="shared" si="231"/>
        <v>0</v>
      </c>
      <c r="F141" s="276">
        <f t="shared" si="232"/>
        <v>0</v>
      </c>
      <c r="G141" s="295" t="e">
        <f t="shared" si="233"/>
        <v>#DIV/0!</v>
      </c>
      <c r="H141" s="421"/>
      <c r="I141" s="421"/>
      <c r="J141" s="425"/>
      <c r="K141" s="432"/>
      <c r="L141" s="432"/>
      <c r="M141" s="573" t="e">
        <f t="shared" ref="M141:M142" si="241">SUM(L141/K141*100)</f>
        <v>#DIV/0!</v>
      </c>
      <c r="N141" s="421"/>
      <c r="O141" s="421"/>
      <c r="P141" s="421"/>
      <c r="Q141" s="421"/>
      <c r="R141" s="421"/>
      <c r="S141" s="421" t="e">
        <f>SUM(R141/Q141*100)</f>
        <v>#DIV/0!</v>
      </c>
      <c r="T141" s="380"/>
      <c r="U141" s="380"/>
      <c r="V141" s="421" t="e">
        <f>SUM(U141/T141*100)</f>
        <v>#DIV/0!</v>
      </c>
      <c r="W141" s="657"/>
      <c r="X141" s="421"/>
      <c r="Y141" s="421"/>
      <c r="Z141" s="380"/>
      <c r="AA141" s="591"/>
      <c r="AB141" s="592"/>
      <c r="AC141" s="593"/>
      <c r="AD141" s="462"/>
      <c r="AE141" s="462"/>
      <c r="AF141" s="548"/>
      <c r="AG141" s="549"/>
      <c r="AH141" s="575"/>
      <c r="AI141" s="421"/>
      <c r="AJ141" s="487"/>
      <c r="AK141" s="548"/>
      <c r="AL141" s="549"/>
      <c r="AM141" s="575"/>
      <c r="AN141" s="550"/>
      <c r="AO141" s="421"/>
      <c r="AP141" s="421"/>
      <c r="AQ141" s="421"/>
      <c r="AR141" s="421"/>
      <c r="AS141" s="421"/>
      <c r="AT141" s="428"/>
      <c r="AU141" s="421"/>
      <c r="AV141" s="421"/>
      <c r="AW141" s="421"/>
      <c r="AX141" s="564" t="e">
        <f>SUM(AW141/AT141*100)</f>
        <v>#DIV/0!</v>
      </c>
      <c r="AY141" s="421"/>
      <c r="AZ141" s="421"/>
      <c r="BA141" s="421"/>
      <c r="BB141" s="172"/>
    </row>
    <row r="142" spans="1:56" ht="22.5" hidden="1" customHeight="1" x14ac:dyDescent="0.3">
      <c r="A142" s="165"/>
      <c r="B142" s="739"/>
      <c r="C142" s="739"/>
      <c r="D142" s="370" t="s">
        <v>7</v>
      </c>
      <c r="E142" s="276">
        <f t="shared" si="231"/>
        <v>0</v>
      </c>
      <c r="F142" s="276">
        <f t="shared" si="232"/>
        <v>0</v>
      </c>
      <c r="G142" s="295" t="e">
        <f t="shared" si="233"/>
        <v>#DIV/0!</v>
      </c>
      <c r="H142" s="430"/>
      <c r="I142" s="430"/>
      <c r="J142" s="431"/>
      <c r="K142" s="430"/>
      <c r="L142" s="430"/>
      <c r="M142" s="573" t="e">
        <f t="shared" si="241"/>
        <v>#DIV/0!</v>
      </c>
      <c r="N142" s="430"/>
      <c r="O142" s="430"/>
      <c r="P142" s="430"/>
      <c r="Q142" s="597"/>
      <c r="R142" s="430"/>
      <c r="S142" s="421" t="e">
        <f t="shared" ref="S142" si="242">SUM(R142/Q142*100)</f>
        <v>#DIV/0!</v>
      </c>
      <c r="T142" s="577"/>
      <c r="U142" s="577"/>
      <c r="V142" s="421" t="e">
        <f t="shared" ref="V142" si="243">SUM(U142/T142*100)</f>
        <v>#DIV/0!</v>
      </c>
      <c r="W142" s="682"/>
      <c r="X142" s="430"/>
      <c r="Y142" s="430"/>
      <c r="Z142" s="577"/>
      <c r="AA142" s="594"/>
      <c r="AB142" s="595"/>
      <c r="AC142" s="596"/>
      <c r="AD142" s="463"/>
      <c r="AE142" s="463"/>
      <c r="AF142" s="433"/>
      <c r="AG142" s="578"/>
      <c r="AH142" s="579"/>
      <c r="AI142" s="430"/>
      <c r="AJ142" s="598"/>
      <c r="AK142" s="433"/>
      <c r="AL142" s="578"/>
      <c r="AM142" s="579"/>
      <c r="AN142" s="580"/>
      <c r="AO142" s="432"/>
      <c r="AP142" s="432"/>
      <c r="AQ142" s="432"/>
      <c r="AR142" s="432"/>
      <c r="AS142" s="432"/>
      <c r="AT142" s="428"/>
      <c r="AU142" s="432"/>
      <c r="AV142" s="432"/>
      <c r="AW142" s="432"/>
      <c r="AX142" s="564" t="e">
        <f>SUM(AW142/AT142*100)</f>
        <v>#DIV/0!</v>
      </c>
      <c r="AY142" s="432"/>
      <c r="AZ142" s="432"/>
      <c r="BA142" s="432"/>
      <c r="BB142" s="167"/>
    </row>
    <row r="143" spans="1:56" ht="85.5" hidden="1" customHeight="1" x14ac:dyDescent="0.3">
      <c r="A143" s="165"/>
      <c r="B143" s="739"/>
      <c r="C143" s="739"/>
      <c r="D143" s="554" t="s">
        <v>310</v>
      </c>
      <c r="E143" s="280">
        <f t="shared" si="231"/>
        <v>0</v>
      </c>
      <c r="F143" s="280">
        <f t="shared" si="232"/>
        <v>0</v>
      </c>
      <c r="G143" s="301" t="e">
        <f t="shared" si="233"/>
        <v>#DIV/0!</v>
      </c>
      <c r="H143" s="435"/>
      <c r="I143" s="435"/>
      <c r="J143" s="436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89"/>
      <c r="V143" s="435"/>
      <c r="W143" s="669">
        <v>0</v>
      </c>
      <c r="X143" s="435"/>
      <c r="Y143" s="435"/>
      <c r="Z143" s="435"/>
      <c r="AA143" s="437"/>
      <c r="AB143" s="582"/>
      <c r="AC143" s="583"/>
      <c r="AD143" s="465"/>
      <c r="AE143" s="465"/>
      <c r="AF143" s="437"/>
      <c r="AG143" s="582"/>
      <c r="AH143" s="583"/>
      <c r="AI143" s="435"/>
      <c r="AJ143" s="465"/>
      <c r="AK143" s="437"/>
      <c r="AL143" s="582"/>
      <c r="AM143" s="583"/>
      <c r="AN143" s="584"/>
      <c r="AO143" s="435"/>
      <c r="AP143" s="435"/>
      <c r="AQ143" s="435"/>
      <c r="AR143" s="435"/>
      <c r="AS143" s="435"/>
      <c r="AT143" s="489">
        <v>0</v>
      </c>
      <c r="AU143" s="435"/>
      <c r="AV143" s="435"/>
      <c r="AW143" s="435"/>
      <c r="AX143" s="564"/>
      <c r="AY143" s="435"/>
      <c r="AZ143" s="435"/>
      <c r="BA143" s="435"/>
      <c r="BB143" s="167"/>
    </row>
    <row r="144" spans="1:56" s="113" customFormat="1" ht="22.5" hidden="1" customHeight="1" x14ac:dyDescent="0.35">
      <c r="A144" s="599" t="s">
        <v>246</v>
      </c>
      <c r="B144" s="838"/>
      <c r="C144" s="838"/>
      <c r="D144" s="558" t="s">
        <v>5</v>
      </c>
      <c r="E144" s="547">
        <f t="shared" si="231"/>
        <v>0</v>
      </c>
      <c r="F144" s="547">
        <f t="shared" si="232"/>
        <v>0</v>
      </c>
      <c r="G144" s="600" t="e">
        <f t="shared" si="233"/>
        <v>#DIV/0!</v>
      </c>
      <c r="H144" s="560">
        <f>SUM(H147)</f>
        <v>0</v>
      </c>
      <c r="I144" s="560">
        <f>SUM(I147)</f>
        <v>0</v>
      </c>
      <c r="J144" s="601" t="e">
        <f>SUM(I144/H144*100)</f>
        <v>#DIV/0!</v>
      </c>
      <c r="K144" s="560">
        <f>SUM(K147)</f>
        <v>0</v>
      </c>
      <c r="L144" s="560">
        <f>SUM(L147)</f>
        <v>0</v>
      </c>
      <c r="M144" s="601" t="e">
        <f>SUM(L144/K144*100)</f>
        <v>#DIV/0!</v>
      </c>
      <c r="N144" s="560">
        <f>SUM(N147)</f>
        <v>0</v>
      </c>
      <c r="O144" s="560">
        <f>SUM(O147)</f>
        <v>0</v>
      </c>
      <c r="P144" s="601" t="e">
        <f>SUM(O144/N144*100)</f>
        <v>#DIV/0!</v>
      </c>
      <c r="Q144" s="560">
        <f>SUM(Q147)</f>
        <v>0</v>
      </c>
      <c r="R144" s="560">
        <f>SUM(R147)</f>
        <v>0</v>
      </c>
      <c r="S144" s="601" t="e">
        <f>SUM(R144/Q144*100)</f>
        <v>#DIV/0!</v>
      </c>
      <c r="T144" s="560">
        <f>SUM(T147)</f>
        <v>0</v>
      </c>
      <c r="U144" s="560">
        <f>SUM(U147)</f>
        <v>0</v>
      </c>
      <c r="V144" s="601" t="e">
        <f>SUM(U144/T144*100)</f>
        <v>#DIV/0!</v>
      </c>
      <c r="W144" s="678">
        <f>SUM(W147)</f>
        <v>0</v>
      </c>
      <c r="X144" s="560">
        <f>SUM(X147)</f>
        <v>0</v>
      </c>
      <c r="Y144" s="601" t="e">
        <f>SUM(X144/W144*100)</f>
        <v>#DIV/0!</v>
      </c>
      <c r="Z144" s="560">
        <f>SUM(Z147)</f>
        <v>0</v>
      </c>
      <c r="AA144" s="562"/>
      <c r="AB144" s="563"/>
      <c r="AC144" s="560">
        <f>SUM(AC147)</f>
        <v>0</v>
      </c>
      <c r="AD144" s="564" t="e">
        <f>SUM(AC144/Z144*100)</f>
        <v>#DIV/0!</v>
      </c>
      <c r="AE144" s="560">
        <f>SUM(AE147)</f>
        <v>0</v>
      </c>
      <c r="AF144" s="562"/>
      <c r="AG144" s="563"/>
      <c r="AH144" s="560">
        <f>SUM(AH147)</f>
        <v>0</v>
      </c>
      <c r="AI144" s="564" t="e">
        <f>SUM(AH144/AE144*100)</f>
        <v>#DIV/0!</v>
      </c>
      <c r="AJ144" s="560">
        <f>SUM(AJ147)</f>
        <v>0</v>
      </c>
      <c r="AK144" s="562"/>
      <c r="AL144" s="563"/>
      <c r="AM144" s="560">
        <f>SUM(AM147)</f>
        <v>0</v>
      </c>
      <c r="AN144" s="564" t="e">
        <f t="shared" ref="AN144:AN152" si="244">SUM(AM144/AJ144*100)</f>
        <v>#DIV/0!</v>
      </c>
      <c r="AO144" s="560">
        <f>SUM(AO147)</f>
        <v>0</v>
      </c>
      <c r="AP144" s="566"/>
      <c r="AQ144" s="566"/>
      <c r="AR144" s="560">
        <f>SUM(AR147)</f>
        <v>0</v>
      </c>
      <c r="AS144" s="564" t="e">
        <f t="shared" ref="AS144:AS152" si="245">SUM(AR144/AO144*100)</f>
        <v>#DIV/0!</v>
      </c>
      <c r="AT144" s="560">
        <f>SUM(AT147)</f>
        <v>0</v>
      </c>
      <c r="AU144" s="566"/>
      <c r="AV144" s="566"/>
      <c r="AW144" s="560">
        <f>SUM(AW147)</f>
        <v>0</v>
      </c>
      <c r="AX144" s="564" t="e">
        <f>SUM(AW144/AT144*100)</f>
        <v>#DIV/0!</v>
      </c>
      <c r="AY144" s="560">
        <f>SUM(AY147)</f>
        <v>0</v>
      </c>
      <c r="AZ144" s="560">
        <f>SUM(AZ147)</f>
        <v>0</v>
      </c>
      <c r="BA144" s="564" t="e">
        <f t="shared" ref="BA144:BA149" si="246">SUM(AZ144/AW144*100)</f>
        <v>#DIV/0!</v>
      </c>
      <c r="BB144" s="187"/>
      <c r="BC144" s="121"/>
      <c r="BD144" s="136"/>
    </row>
    <row r="145" spans="1:56" s="112" customFormat="1" ht="22.5" hidden="1" customHeight="1" x14ac:dyDescent="0.35">
      <c r="A145" s="567"/>
      <c r="B145" s="839"/>
      <c r="C145" s="839"/>
      <c r="D145" s="370" t="s">
        <v>7</v>
      </c>
      <c r="E145" s="547">
        <f t="shared" si="231"/>
        <v>0</v>
      </c>
      <c r="F145" s="547">
        <f t="shared" si="232"/>
        <v>0</v>
      </c>
      <c r="G145" s="559" t="e">
        <f t="shared" si="233"/>
        <v>#DIV/0!</v>
      </c>
      <c r="H145" s="560">
        <f t="shared" ref="H145:I146" si="247">SUM(H148)</f>
        <v>0</v>
      </c>
      <c r="I145" s="560">
        <f t="shared" si="247"/>
        <v>0</v>
      </c>
      <c r="J145" s="561" t="e">
        <f>SUM(I145/H145*100)</f>
        <v>#DIV/0!</v>
      </c>
      <c r="K145" s="560">
        <f t="shared" ref="K145:L145" si="248">SUM(K148)</f>
        <v>0</v>
      </c>
      <c r="L145" s="560">
        <f t="shared" si="248"/>
        <v>0</v>
      </c>
      <c r="M145" s="561" t="e">
        <f>SUM(L145/K145*100)</f>
        <v>#DIV/0!</v>
      </c>
      <c r="N145" s="560">
        <f t="shared" ref="N145:O145" si="249">SUM(N148)</f>
        <v>0</v>
      </c>
      <c r="O145" s="560">
        <f t="shared" si="249"/>
        <v>0</v>
      </c>
      <c r="P145" s="561" t="e">
        <f>SUM(O145/N145*100)</f>
        <v>#DIV/0!</v>
      </c>
      <c r="Q145" s="560">
        <f t="shared" ref="Q145:R146" si="250">SUM(Q148)</f>
        <v>0</v>
      </c>
      <c r="R145" s="560">
        <f t="shared" si="250"/>
        <v>0</v>
      </c>
      <c r="S145" s="561" t="e">
        <f>SUM(R145/Q145*100)</f>
        <v>#DIV/0!</v>
      </c>
      <c r="T145" s="560">
        <f t="shared" ref="T145:U145" si="251">SUM(T148)</f>
        <v>0</v>
      </c>
      <c r="U145" s="560">
        <f t="shared" si="251"/>
        <v>0</v>
      </c>
      <c r="V145" s="561" t="e">
        <f>SUM(U145/T145*100)</f>
        <v>#DIV/0!</v>
      </c>
      <c r="W145" s="678">
        <f t="shared" ref="W145:X145" si="252">SUM(W148)</f>
        <v>0</v>
      </c>
      <c r="X145" s="560">
        <f t="shared" si="252"/>
        <v>0</v>
      </c>
      <c r="Y145" s="561" t="e">
        <f>SUM(X145/W145*100)</f>
        <v>#DIV/0!</v>
      </c>
      <c r="Z145" s="560">
        <f t="shared" ref="Z145:Z146" si="253">SUM(Z148)</f>
        <v>0</v>
      </c>
      <c r="AA145" s="568"/>
      <c r="AB145" s="569"/>
      <c r="AC145" s="560">
        <f t="shared" ref="AC145:AC146" si="254">SUM(AC148)</f>
        <v>0</v>
      </c>
      <c r="AD145" s="564" t="e">
        <f>SUM(AC145/Z145*100)</f>
        <v>#DIV/0!</v>
      </c>
      <c r="AE145" s="560">
        <f t="shared" ref="AE145:AE146" si="255">SUM(AE148)</f>
        <v>0</v>
      </c>
      <c r="AF145" s="568"/>
      <c r="AG145" s="569"/>
      <c r="AH145" s="560">
        <f t="shared" ref="AH145:AH146" si="256">SUM(AH148)</f>
        <v>0</v>
      </c>
      <c r="AI145" s="564" t="e">
        <f>SUM(AH145/AE145*100)</f>
        <v>#DIV/0!</v>
      </c>
      <c r="AJ145" s="560">
        <f t="shared" ref="AJ145:AJ146" si="257">SUM(AJ148)</f>
        <v>0</v>
      </c>
      <c r="AK145" s="568"/>
      <c r="AL145" s="569"/>
      <c r="AM145" s="560">
        <f t="shared" ref="AM145:AM146" si="258">SUM(AM148)</f>
        <v>0</v>
      </c>
      <c r="AN145" s="564" t="e">
        <f t="shared" si="244"/>
        <v>#DIV/0!</v>
      </c>
      <c r="AO145" s="560">
        <f t="shared" ref="AO145:AO146" si="259">SUM(AO148)</f>
        <v>0</v>
      </c>
      <c r="AP145" s="570"/>
      <c r="AQ145" s="570"/>
      <c r="AR145" s="560">
        <f t="shared" ref="AR145:AR146" si="260">SUM(AR148)</f>
        <v>0</v>
      </c>
      <c r="AS145" s="564" t="e">
        <f t="shared" si="245"/>
        <v>#DIV/0!</v>
      </c>
      <c r="AT145" s="560">
        <f t="shared" ref="AT145:AT146" si="261">SUM(AT148)</f>
        <v>0</v>
      </c>
      <c r="AU145" s="570"/>
      <c r="AV145" s="570"/>
      <c r="AW145" s="560">
        <f t="shared" ref="AW145:AW146" si="262">SUM(AW148)</f>
        <v>0</v>
      </c>
      <c r="AX145" s="564" t="e">
        <f>SUM(AW145/AT145*100)</f>
        <v>#DIV/0!</v>
      </c>
      <c r="AY145" s="560">
        <f t="shared" ref="AY145:AZ146" si="263">SUM(AY148)</f>
        <v>0</v>
      </c>
      <c r="AZ145" s="560">
        <f t="shared" si="263"/>
        <v>0</v>
      </c>
      <c r="BA145" s="564" t="e">
        <f t="shared" si="246"/>
        <v>#DIV/0!</v>
      </c>
      <c r="BB145" s="188"/>
      <c r="BC145" s="121"/>
      <c r="BD145" s="136"/>
    </row>
    <row r="146" spans="1:56" s="112" customFormat="1" ht="85.5" hidden="1" customHeight="1" x14ac:dyDescent="0.35">
      <c r="A146" s="567"/>
      <c r="B146" s="839"/>
      <c r="C146" s="839"/>
      <c r="D146" s="554" t="s">
        <v>310</v>
      </c>
      <c r="E146" s="547">
        <f t="shared" si="231"/>
        <v>0</v>
      </c>
      <c r="F146" s="547">
        <f t="shared" si="232"/>
        <v>0</v>
      </c>
      <c r="G146" s="559" t="e">
        <f t="shared" si="233"/>
        <v>#DIV/0!</v>
      </c>
      <c r="H146" s="560">
        <f t="shared" si="247"/>
        <v>0</v>
      </c>
      <c r="I146" s="560">
        <f t="shared" si="247"/>
        <v>0</v>
      </c>
      <c r="J146" s="561" t="e">
        <f>SUM(I146/H146*100)</f>
        <v>#DIV/0!</v>
      </c>
      <c r="K146" s="560">
        <f t="shared" ref="K146:L146" si="264">SUM(K149)</f>
        <v>0</v>
      </c>
      <c r="L146" s="560">
        <f t="shared" si="264"/>
        <v>0</v>
      </c>
      <c r="M146" s="561" t="e">
        <f>SUM(L146/K146*100)</f>
        <v>#DIV/0!</v>
      </c>
      <c r="N146" s="560">
        <f t="shared" ref="N146:O146" si="265">SUM(N149)</f>
        <v>0</v>
      </c>
      <c r="O146" s="560">
        <f t="shared" si="265"/>
        <v>0</v>
      </c>
      <c r="P146" s="561" t="e">
        <f>SUM(O146/N146*100)</f>
        <v>#DIV/0!</v>
      </c>
      <c r="Q146" s="560">
        <f t="shared" si="250"/>
        <v>0</v>
      </c>
      <c r="R146" s="560">
        <f t="shared" si="250"/>
        <v>0</v>
      </c>
      <c r="S146" s="561" t="e">
        <f>SUM(R146/Q146*100)</f>
        <v>#DIV/0!</v>
      </c>
      <c r="T146" s="560">
        <f t="shared" ref="T146:U146" si="266">SUM(T149)</f>
        <v>0</v>
      </c>
      <c r="U146" s="560">
        <f t="shared" si="266"/>
        <v>0</v>
      </c>
      <c r="V146" s="561" t="e">
        <f>SUM(U146/T146*100)</f>
        <v>#DIV/0!</v>
      </c>
      <c r="W146" s="678">
        <f t="shared" ref="W146:X146" si="267">SUM(W149)</f>
        <v>0</v>
      </c>
      <c r="X146" s="560">
        <f t="shared" si="267"/>
        <v>0</v>
      </c>
      <c r="Y146" s="561" t="e">
        <f>SUM(X146/W146*100)</f>
        <v>#DIV/0!</v>
      </c>
      <c r="Z146" s="560">
        <f t="shared" si="253"/>
        <v>0</v>
      </c>
      <c r="AA146" s="571"/>
      <c r="AB146" s="572"/>
      <c r="AC146" s="560">
        <f t="shared" si="254"/>
        <v>0</v>
      </c>
      <c r="AD146" s="602"/>
      <c r="AE146" s="560">
        <f t="shared" si="255"/>
        <v>0</v>
      </c>
      <c r="AF146" s="571"/>
      <c r="AG146" s="572"/>
      <c r="AH146" s="560">
        <f t="shared" si="256"/>
        <v>0</v>
      </c>
      <c r="AI146" s="564" t="e">
        <f>SUM(AH146/AE146*100)</f>
        <v>#DIV/0!</v>
      </c>
      <c r="AJ146" s="560">
        <f t="shared" si="257"/>
        <v>0</v>
      </c>
      <c r="AK146" s="571"/>
      <c r="AL146" s="572"/>
      <c r="AM146" s="560">
        <f t="shared" si="258"/>
        <v>0</v>
      </c>
      <c r="AN146" s="564" t="e">
        <f t="shared" si="244"/>
        <v>#DIV/0!</v>
      </c>
      <c r="AO146" s="560">
        <f t="shared" si="259"/>
        <v>0</v>
      </c>
      <c r="AP146" s="570"/>
      <c r="AQ146" s="570"/>
      <c r="AR146" s="560">
        <f t="shared" si="260"/>
        <v>0</v>
      </c>
      <c r="AS146" s="564" t="e">
        <f t="shared" si="245"/>
        <v>#DIV/0!</v>
      </c>
      <c r="AT146" s="560">
        <f t="shared" si="261"/>
        <v>0</v>
      </c>
      <c r="AU146" s="570"/>
      <c r="AV146" s="570"/>
      <c r="AW146" s="560">
        <f t="shared" si="262"/>
        <v>0</v>
      </c>
      <c r="AX146" s="564" t="e">
        <f>SUM(AW146/AT146*100)</f>
        <v>#DIV/0!</v>
      </c>
      <c r="AY146" s="560">
        <f t="shared" si="263"/>
        <v>0</v>
      </c>
      <c r="AZ146" s="560">
        <f t="shared" si="263"/>
        <v>0</v>
      </c>
      <c r="BA146" s="564" t="e">
        <f t="shared" si="246"/>
        <v>#DIV/0!</v>
      </c>
      <c r="BB146" s="188"/>
      <c r="BC146" s="121"/>
      <c r="BD146" s="136"/>
    </row>
    <row r="147" spans="1:56" ht="22.5" hidden="1" customHeight="1" x14ac:dyDescent="0.3">
      <c r="A147" s="603" t="s">
        <v>247</v>
      </c>
      <c r="B147" s="738"/>
      <c r="C147" s="738"/>
      <c r="D147" s="160" t="s">
        <v>5</v>
      </c>
      <c r="E147" s="276">
        <f t="shared" si="231"/>
        <v>0</v>
      </c>
      <c r="F147" s="276">
        <f t="shared" si="232"/>
        <v>0</v>
      </c>
      <c r="G147" s="295" t="e">
        <f t="shared" si="233"/>
        <v>#DIV/0!</v>
      </c>
      <c r="H147" s="421"/>
      <c r="I147" s="421"/>
      <c r="J147" s="601"/>
      <c r="K147" s="421"/>
      <c r="L147" s="421"/>
      <c r="M147" s="421"/>
      <c r="N147" s="421"/>
      <c r="O147" s="421"/>
      <c r="P147" s="421"/>
      <c r="Q147" s="421"/>
      <c r="R147" s="421"/>
      <c r="S147" s="421"/>
      <c r="T147" s="421"/>
      <c r="U147" s="421"/>
      <c r="V147" s="421"/>
      <c r="W147" s="667"/>
      <c r="X147" s="421"/>
      <c r="Y147" s="421"/>
      <c r="Z147" s="421">
        <v>0</v>
      </c>
      <c r="AA147" s="548"/>
      <c r="AB147" s="549"/>
      <c r="AC147" s="575"/>
      <c r="AD147" s="462" t="e">
        <f>SUM(AC147/Z147*100)</f>
        <v>#DIV/0!</v>
      </c>
      <c r="AE147" s="604"/>
      <c r="AF147" s="585"/>
      <c r="AG147" s="586"/>
      <c r="AH147" s="604"/>
      <c r="AI147" s="605" t="e">
        <f t="shared" ref="AI147:AI148" si="268">SUM(AH147/AE147*100)</f>
        <v>#DIV/0!</v>
      </c>
      <c r="AJ147" s="606"/>
      <c r="AK147" s="585"/>
      <c r="AL147" s="586"/>
      <c r="AM147" s="606"/>
      <c r="AN147" s="564" t="e">
        <f t="shared" si="244"/>
        <v>#DIV/0!</v>
      </c>
      <c r="AO147" s="428"/>
      <c r="AP147" s="421"/>
      <c r="AQ147" s="421"/>
      <c r="AR147" s="421"/>
      <c r="AS147" s="564" t="e">
        <f t="shared" si="245"/>
        <v>#DIV/0!</v>
      </c>
      <c r="AT147" s="421"/>
      <c r="AU147" s="421"/>
      <c r="AV147" s="421"/>
      <c r="AW147" s="421"/>
      <c r="AX147" s="421"/>
      <c r="AY147" s="380"/>
      <c r="AZ147" s="421"/>
      <c r="BA147" s="564" t="e">
        <f t="shared" si="246"/>
        <v>#DIV/0!</v>
      </c>
      <c r="BB147" s="172"/>
    </row>
    <row r="148" spans="1:56" ht="22.5" hidden="1" customHeight="1" x14ac:dyDescent="0.3">
      <c r="A148" s="165"/>
      <c r="B148" s="739"/>
      <c r="C148" s="739"/>
      <c r="D148" s="370" t="s">
        <v>7</v>
      </c>
      <c r="E148" s="276">
        <f t="shared" si="231"/>
        <v>0</v>
      </c>
      <c r="F148" s="276">
        <f t="shared" si="232"/>
        <v>0</v>
      </c>
      <c r="G148" s="295" t="e">
        <f t="shared" si="233"/>
        <v>#DIV/0!</v>
      </c>
      <c r="H148" s="430"/>
      <c r="I148" s="430"/>
      <c r="J148" s="561"/>
      <c r="K148" s="430"/>
      <c r="L148" s="430"/>
      <c r="M148" s="430"/>
      <c r="N148" s="430"/>
      <c r="O148" s="430"/>
      <c r="P148" s="430"/>
      <c r="Q148" s="430"/>
      <c r="R148" s="430"/>
      <c r="S148" s="430"/>
      <c r="T148" s="430"/>
      <c r="U148" s="430"/>
      <c r="V148" s="430"/>
      <c r="W148" s="668"/>
      <c r="X148" s="430"/>
      <c r="Y148" s="430"/>
      <c r="Z148" s="430">
        <v>0</v>
      </c>
      <c r="AA148" s="433"/>
      <c r="AB148" s="578"/>
      <c r="AC148" s="579"/>
      <c r="AD148" s="462" t="e">
        <f>SUM(AC148/Z148*100)</f>
        <v>#DIV/0!</v>
      </c>
      <c r="AE148" s="596"/>
      <c r="AF148" s="433"/>
      <c r="AG148" s="578"/>
      <c r="AH148" s="596"/>
      <c r="AI148" s="605" t="e">
        <f t="shared" si="268"/>
        <v>#DIV/0!</v>
      </c>
      <c r="AJ148" s="607"/>
      <c r="AK148" s="433"/>
      <c r="AL148" s="578"/>
      <c r="AM148" s="607"/>
      <c r="AN148" s="564" t="e">
        <f t="shared" si="244"/>
        <v>#DIV/0!</v>
      </c>
      <c r="AO148" s="428"/>
      <c r="AP148" s="432"/>
      <c r="AQ148" s="432"/>
      <c r="AR148" s="432"/>
      <c r="AS148" s="564" t="e">
        <f t="shared" si="245"/>
        <v>#DIV/0!</v>
      </c>
      <c r="AT148" s="432"/>
      <c r="AU148" s="432"/>
      <c r="AV148" s="432"/>
      <c r="AW148" s="432"/>
      <c r="AX148" s="432"/>
      <c r="AY148" s="428"/>
      <c r="AZ148" s="432"/>
      <c r="BA148" s="564" t="e">
        <f t="shared" si="246"/>
        <v>#DIV/0!</v>
      </c>
      <c r="BB148" s="167"/>
    </row>
    <row r="149" spans="1:56" ht="131.44999999999999" hidden="1" customHeight="1" x14ac:dyDescent="0.3">
      <c r="A149" s="165"/>
      <c r="B149" s="739"/>
      <c r="C149" s="739"/>
      <c r="D149" s="554" t="s">
        <v>310</v>
      </c>
      <c r="E149" s="276">
        <f t="shared" si="231"/>
        <v>0</v>
      </c>
      <c r="F149" s="276">
        <f t="shared" si="232"/>
        <v>0</v>
      </c>
      <c r="G149" s="295" t="e">
        <f t="shared" si="233"/>
        <v>#DIV/0!</v>
      </c>
      <c r="H149" s="435"/>
      <c r="I149" s="435"/>
      <c r="J149" s="561"/>
      <c r="K149" s="435"/>
      <c r="L149" s="435"/>
      <c r="M149" s="435"/>
      <c r="N149" s="435"/>
      <c r="O149" s="435"/>
      <c r="P149" s="435"/>
      <c r="Q149" s="435"/>
      <c r="R149" s="435"/>
      <c r="S149" s="435"/>
      <c r="T149" s="435"/>
      <c r="U149" s="435"/>
      <c r="V149" s="435"/>
      <c r="W149" s="669"/>
      <c r="X149" s="435"/>
      <c r="Y149" s="435"/>
      <c r="Z149" s="435"/>
      <c r="AA149" s="437"/>
      <c r="AB149" s="582"/>
      <c r="AC149" s="583"/>
      <c r="AD149" s="465"/>
      <c r="AE149" s="465"/>
      <c r="AF149" s="437"/>
      <c r="AG149" s="582"/>
      <c r="AH149" s="583"/>
      <c r="AI149" s="435"/>
      <c r="AJ149" s="465"/>
      <c r="AK149" s="437"/>
      <c r="AL149" s="582"/>
      <c r="AM149" s="583"/>
      <c r="AN149" s="564" t="e">
        <f t="shared" si="244"/>
        <v>#DIV/0!</v>
      </c>
      <c r="AO149" s="432"/>
      <c r="AP149" s="432"/>
      <c r="AQ149" s="432"/>
      <c r="AR149" s="432"/>
      <c r="AS149" s="564" t="e">
        <f t="shared" si="245"/>
        <v>#DIV/0!</v>
      </c>
      <c r="AT149" s="432"/>
      <c r="AU149" s="432"/>
      <c r="AV149" s="432"/>
      <c r="AW149" s="432"/>
      <c r="AX149" s="432"/>
      <c r="AY149" s="428"/>
      <c r="AZ149" s="432"/>
      <c r="BA149" s="564" t="e">
        <f t="shared" si="246"/>
        <v>#DIV/0!</v>
      </c>
      <c r="BB149" s="167"/>
    </row>
    <row r="150" spans="1:56" s="114" customFormat="1" ht="22.5" hidden="1" customHeight="1" x14ac:dyDescent="0.3">
      <c r="A150" s="843"/>
      <c r="B150" s="844" t="s">
        <v>224</v>
      </c>
      <c r="C150" s="845"/>
      <c r="D150" s="160" t="s">
        <v>5</v>
      </c>
      <c r="E150" s="281">
        <f t="shared" si="231"/>
        <v>0</v>
      </c>
      <c r="F150" s="281">
        <f t="shared" si="232"/>
        <v>0</v>
      </c>
      <c r="G150" s="281" t="e">
        <f t="shared" si="233"/>
        <v>#DIV/0!</v>
      </c>
      <c r="H150" s="608">
        <f t="shared" ref="H150:I152" si="269">SUM(H122,H135,H144)</f>
        <v>0</v>
      </c>
      <c r="I150" s="608">
        <f t="shared" si="269"/>
        <v>0</v>
      </c>
      <c r="J150" s="609" t="e">
        <f>SUM(I150/H150*100)</f>
        <v>#DIV/0!</v>
      </c>
      <c r="K150" s="608">
        <f t="shared" ref="K150:L152" si="270">SUM(K122,K135,K144)</f>
        <v>0</v>
      </c>
      <c r="L150" s="608">
        <f t="shared" si="270"/>
        <v>0</v>
      </c>
      <c r="M150" s="609" t="e">
        <f>SUM(L150/K150*100)</f>
        <v>#DIV/0!</v>
      </c>
      <c r="N150" s="608">
        <f t="shared" ref="N150:O152" si="271">SUM(N122,N135,N144)</f>
        <v>0</v>
      </c>
      <c r="O150" s="608">
        <f t="shared" si="271"/>
        <v>0</v>
      </c>
      <c r="P150" s="609" t="e">
        <f>SUM(O150/N150*100)</f>
        <v>#DIV/0!</v>
      </c>
      <c r="Q150" s="608">
        <f t="shared" ref="Q150:R152" si="272">SUM(Q122,Q135,Q144)</f>
        <v>0</v>
      </c>
      <c r="R150" s="608">
        <f t="shared" si="272"/>
        <v>0</v>
      </c>
      <c r="S150" s="609" t="e">
        <f>SUM(R150/Q150*100)</f>
        <v>#DIV/0!</v>
      </c>
      <c r="T150" s="608">
        <f t="shared" ref="T150:U152" si="273">SUM(T122,T135,T144)</f>
        <v>0</v>
      </c>
      <c r="U150" s="608">
        <f t="shared" si="273"/>
        <v>0</v>
      </c>
      <c r="V150" s="609" t="e">
        <f>SUM(U150/T150*100)</f>
        <v>#DIV/0!</v>
      </c>
      <c r="W150" s="683">
        <f t="shared" ref="W150:X152" si="274">SUM(W122,W135,W144)</f>
        <v>0</v>
      </c>
      <c r="X150" s="608">
        <f t="shared" si="274"/>
        <v>0</v>
      </c>
      <c r="Y150" s="609" t="e">
        <f>SUM(X150/W150*100)</f>
        <v>#DIV/0!</v>
      </c>
      <c r="Z150" s="608">
        <f t="shared" ref="Z150:AC152" si="275">SUM(Z122,Z135,Z144)</f>
        <v>0</v>
      </c>
      <c r="AA150" s="608">
        <f t="shared" si="275"/>
        <v>0</v>
      </c>
      <c r="AB150" s="608">
        <f t="shared" si="275"/>
        <v>0</v>
      </c>
      <c r="AC150" s="608">
        <f t="shared" si="275"/>
        <v>0</v>
      </c>
      <c r="AD150" s="610" t="e">
        <f>SUM(AC150/Z150*100)</f>
        <v>#DIV/0!</v>
      </c>
      <c r="AE150" s="608">
        <f t="shared" ref="AE150:AH152" si="276">SUM(AE122,AE135,AE144)</f>
        <v>0</v>
      </c>
      <c r="AF150" s="608">
        <f t="shared" si="276"/>
        <v>0</v>
      </c>
      <c r="AG150" s="608">
        <f t="shared" si="276"/>
        <v>0</v>
      </c>
      <c r="AH150" s="608">
        <f t="shared" si="276"/>
        <v>0</v>
      </c>
      <c r="AI150" s="610" t="e">
        <f>SUM(AH150/AE150*100)</f>
        <v>#DIV/0!</v>
      </c>
      <c r="AJ150" s="608">
        <f t="shared" ref="AJ150:AM152" si="277">SUM(AJ122,AJ135,AJ144)</f>
        <v>0</v>
      </c>
      <c r="AK150" s="608">
        <f t="shared" si="277"/>
        <v>0</v>
      </c>
      <c r="AL150" s="608">
        <f t="shared" si="277"/>
        <v>0</v>
      </c>
      <c r="AM150" s="608">
        <f t="shared" si="277"/>
        <v>0</v>
      </c>
      <c r="AN150" s="610" t="e">
        <f t="shared" si="244"/>
        <v>#DIV/0!</v>
      </c>
      <c r="AO150" s="608">
        <f t="shared" ref="AO150:AR152" si="278">SUM(AO122,AO135,AO144)</f>
        <v>0</v>
      </c>
      <c r="AP150" s="608">
        <f t="shared" si="278"/>
        <v>0</v>
      </c>
      <c r="AQ150" s="608">
        <f t="shared" si="278"/>
        <v>0</v>
      </c>
      <c r="AR150" s="608">
        <f t="shared" si="278"/>
        <v>0</v>
      </c>
      <c r="AS150" s="610" t="e">
        <f t="shared" si="245"/>
        <v>#DIV/0!</v>
      </c>
      <c r="AT150" s="608">
        <f t="shared" ref="AT150:AW152" si="279">SUM(AT122,AT135,AT144)</f>
        <v>0</v>
      </c>
      <c r="AU150" s="608">
        <f t="shared" si="279"/>
        <v>0</v>
      </c>
      <c r="AV150" s="608">
        <f t="shared" si="279"/>
        <v>0</v>
      </c>
      <c r="AW150" s="608">
        <f t="shared" si="279"/>
        <v>0</v>
      </c>
      <c r="AX150" s="610" t="e">
        <f>SUM(AW150/AT150*100)</f>
        <v>#DIV/0!</v>
      </c>
      <c r="AY150" s="608">
        <f t="shared" ref="AY150:AZ152" si="280">SUM(AY122,AY135,AY144)</f>
        <v>0</v>
      </c>
      <c r="AZ150" s="608">
        <f t="shared" si="280"/>
        <v>0</v>
      </c>
      <c r="BA150" s="609" t="e">
        <f>SUM(AZ150/AY150*100)</f>
        <v>#DIV/0!</v>
      </c>
      <c r="BB150" s="846"/>
      <c r="BC150" s="117"/>
      <c r="BD150" s="137"/>
    </row>
    <row r="151" spans="1:56" s="114" customFormat="1" ht="22.5" hidden="1" customHeight="1" x14ac:dyDescent="0.3">
      <c r="A151" s="843"/>
      <c r="B151" s="844"/>
      <c r="C151" s="845"/>
      <c r="D151" s="370" t="s">
        <v>7</v>
      </c>
      <c r="E151" s="281">
        <f t="shared" si="231"/>
        <v>0</v>
      </c>
      <c r="F151" s="281">
        <f t="shared" si="232"/>
        <v>0</v>
      </c>
      <c r="G151" s="281" t="e">
        <f t="shared" si="233"/>
        <v>#DIV/0!</v>
      </c>
      <c r="H151" s="608">
        <f t="shared" si="269"/>
        <v>0</v>
      </c>
      <c r="I151" s="608">
        <f t="shared" si="269"/>
        <v>0</v>
      </c>
      <c r="J151" s="609" t="e">
        <f>SUM(I151/H151*100)</f>
        <v>#DIV/0!</v>
      </c>
      <c r="K151" s="608">
        <f t="shared" si="270"/>
        <v>0</v>
      </c>
      <c r="L151" s="608">
        <f t="shared" si="270"/>
        <v>0</v>
      </c>
      <c r="M151" s="609" t="e">
        <f>SUM(L151/K151*100)</f>
        <v>#DIV/0!</v>
      </c>
      <c r="N151" s="608">
        <f t="shared" si="271"/>
        <v>0</v>
      </c>
      <c r="O151" s="608">
        <f t="shared" si="271"/>
        <v>0</v>
      </c>
      <c r="P151" s="609" t="e">
        <f>SUM(O151/N151*100)</f>
        <v>#DIV/0!</v>
      </c>
      <c r="Q151" s="608">
        <f t="shared" si="272"/>
        <v>0</v>
      </c>
      <c r="R151" s="608">
        <f t="shared" si="272"/>
        <v>0</v>
      </c>
      <c r="S151" s="609" t="e">
        <f>SUM(R151/Q151*100)</f>
        <v>#DIV/0!</v>
      </c>
      <c r="T151" s="608">
        <f t="shared" si="273"/>
        <v>0</v>
      </c>
      <c r="U151" s="608">
        <f t="shared" si="273"/>
        <v>0</v>
      </c>
      <c r="V151" s="609" t="e">
        <f>SUM(U151/T151*100)</f>
        <v>#DIV/0!</v>
      </c>
      <c r="W151" s="683">
        <f t="shared" si="274"/>
        <v>0</v>
      </c>
      <c r="X151" s="608">
        <f t="shared" si="274"/>
        <v>0</v>
      </c>
      <c r="Y151" s="609" t="e">
        <f>SUM(X151/W151*100)</f>
        <v>#DIV/0!</v>
      </c>
      <c r="Z151" s="608">
        <f t="shared" si="275"/>
        <v>0</v>
      </c>
      <c r="AA151" s="608">
        <f t="shared" si="275"/>
        <v>0</v>
      </c>
      <c r="AB151" s="608">
        <f t="shared" si="275"/>
        <v>0</v>
      </c>
      <c r="AC151" s="608">
        <f t="shared" si="275"/>
        <v>0</v>
      </c>
      <c r="AD151" s="610" t="e">
        <f>SUM(AC151/Z151*100)</f>
        <v>#DIV/0!</v>
      </c>
      <c r="AE151" s="608">
        <f t="shared" si="276"/>
        <v>0</v>
      </c>
      <c r="AF151" s="608">
        <f t="shared" si="276"/>
        <v>0</v>
      </c>
      <c r="AG151" s="608">
        <f t="shared" si="276"/>
        <v>0</v>
      </c>
      <c r="AH151" s="608">
        <f t="shared" si="276"/>
        <v>0</v>
      </c>
      <c r="AI151" s="610" t="e">
        <f>SUM(AH151/AE151*100)</f>
        <v>#DIV/0!</v>
      </c>
      <c r="AJ151" s="608">
        <f t="shared" si="277"/>
        <v>0</v>
      </c>
      <c r="AK151" s="608">
        <f t="shared" si="277"/>
        <v>0</v>
      </c>
      <c r="AL151" s="608">
        <f t="shared" si="277"/>
        <v>0</v>
      </c>
      <c r="AM151" s="608">
        <f t="shared" si="277"/>
        <v>0</v>
      </c>
      <c r="AN151" s="610" t="e">
        <f t="shared" si="244"/>
        <v>#DIV/0!</v>
      </c>
      <c r="AO151" s="608">
        <f t="shared" si="278"/>
        <v>0</v>
      </c>
      <c r="AP151" s="608">
        <f t="shared" si="278"/>
        <v>0</v>
      </c>
      <c r="AQ151" s="608">
        <f t="shared" si="278"/>
        <v>0</v>
      </c>
      <c r="AR151" s="608">
        <f t="shared" si="278"/>
        <v>0</v>
      </c>
      <c r="AS151" s="610" t="e">
        <f t="shared" si="245"/>
        <v>#DIV/0!</v>
      </c>
      <c r="AT151" s="608">
        <f t="shared" si="279"/>
        <v>0</v>
      </c>
      <c r="AU151" s="608">
        <f t="shared" si="279"/>
        <v>0</v>
      </c>
      <c r="AV151" s="608">
        <f t="shared" si="279"/>
        <v>0</v>
      </c>
      <c r="AW151" s="608">
        <f t="shared" si="279"/>
        <v>0</v>
      </c>
      <c r="AX151" s="610" t="e">
        <f>SUM(AW151/AT151*100)</f>
        <v>#DIV/0!</v>
      </c>
      <c r="AY151" s="608">
        <f t="shared" si="280"/>
        <v>0</v>
      </c>
      <c r="AZ151" s="608">
        <f t="shared" si="280"/>
        <v>0</v>
      </c>
      <c r="BA151" s="609" t="e">
        <f>SUM(AZ151/AY151*100)</f>
        <v>#DIV/0!</v>
      </c>
      <c r="BB151" s="846"/>
      <c r="BC151" s="117"/>
      <c r="BD151" s="137"/>
    </row>
    <row r="152" spans="1:56" s="114" customFormat="1" ht="39.75" hidden="1" customHeight="1" x14ac:dyDescent="0.3">
      <c r="A152" s="843"/>
      <c r="B152" s="844"/>
      <c r="C152" s="845"/>
      <c r="D152" s="554" t="s">
        <v>310</v>
      </c>
      <c r="E152" s="281">
        <f t="shared" si="231"/>
        <v>0</v>
      </c>
      <c r="F152" s="281">
        <f t="shared" si="232"/>
        <v>0</v>
      </c>
      <c r="G152" s="281" t="e">
        <f t="shared" si="233"/>
        <v>#DIV/0!</v>
      </c>
      <c r="H152" s="608">
        <f t="shared" si="269"/>
        <v>0</v>
      </c>
      <c r="I152" s="608">
        <f t="shared" si="269"/>
        <v>0</v>
      </c>
      <c r="J152" s="609" t="e">
        <f>SUM(I152/H152*100)</f>
        <v>#DIV/0!</v>
      </c>
      <c r="K152" s="608">
        <f t="shared" si="270"/>
        <v>0</v>
      </c>
      <c r="L152" s="608">
        <f t="shared" si="270"/>
        <v>0</v>
      </c>
      <c r="M152" s="609" t="e">
        <f>SUM(L152/K152*100)</f>
        <v>#DIV/0!</v>
      </c>
      <c r="N152" s="608">
        <f t="shared" si="271"/>
        <v>0</v>
      </c>
      <c r="O152" s="608">
        <f t="shared" si="271"/>
        <v>0</v>
      </c>
      <c r="P152" s="609" t="e">
        <f>SUM(O152/N152*100)</f>
        <v>#DIV/0!</v>
      </c>
      <c r="Q152" s="608">
        <f t="shared" si="272"/>
        <v>0</v>
      </c>
      <c r="R152" s="608">
        <f t="shared" si="272"/>
        <v>0</v>
      </c>
      <c r="S152" s="609" t="e">
        <f>SUM(R152/Q152*100)</f>
        <v>#DIV/0!</v>
      </c>
      <c r="T152" s="608">
        <f t="shared" si="273"/>
        <v>0</v>
      </c>
      <c r="U152" s="608">
        <f t="shared" si="273"/>
        <v>0</v>
      </c>
      <c r="V152" s="609" t="e">
        <f>SUM(U152/T152*100)</f>
        <v>#DIV/0!</v>
      </c>
      <c r="W152" s="683">
        <f t="shared" si="274"/>
        <v>0</v>
      </c>
      <c r="X152" s="608">
        <f t="shared" si="274"/>
        <v>0</v>
      </c>
      <c r="Y152" s="609" t="e">
        <f>SUM(X152/W152*100)</f>
        <v>#DIV/0!</v>
      </c>
      <c r="Z152" s="608">
        <f t="shared" si="275"/>
        <v>0</v>
      </c>
      <c r="AA152" s="608">
        <f t="shared" si="275"/>
        <v>0</v>
      </c>
      <c r="AB152" s="608">
        <f t="shared" si="275"/>
        <v>0</v>
      </c>
      <c r="AC152" s="608">
        <f t="shared" si="275"/>
        <v>0</v>
      </c>
      <c r="AD152" s="610" t="e">
        <f>SUM(AC152/Z152*100)</f>
        <v>#DIV/0!</v>
      </c>
      <c r="AE152" s="608">
        <f t="shared" si="276"/>
        <v>0</v>
      </c>
      <c r="AF152" s="608">
        <f t="shared" si="276"/>
        <v>0</v>
      </c>
      <c r="AG152" s="608">
        <f t="shared" si="276"/>
        <v>0</v>
      </c>
      <c r="AH152" s="608">
        <f t="shared" si="276"/>
        <v>0</v>
      </c>
      <c r="AI152" s="610" t="e">
        <f>SUM(AH152/AE152*100)</f>
        <v>#DIV/0!</v>
      </c>
      <c r="AJ152" s="608">
        <f t="shared" si="277"/>
        <v>0</v>
      </c>
      <c r="AK152" s="608">
        <f t="shared" si="277"/>
        <v>0</v>
      </c>
      <c r="AL152" s="608">
        <f t="shared" si="277"/>
        <v>0</v>
      </c>
      <c r="AM152" s="608">
        <f t="shared" si="277"/>
        <v>0</v>
      </c>
      <c r="AN152" s="610" t="e">
        <f t="shared" si="244"/>
        <v>#DIV/0!</v>
      </c>
      <c r="AO152" s="608">
        <f t="shared" si="278"/>
        <v>0</v>
      </c>
      <c r="AP152" s="608">
        <f t="shared" si="278"/>
        <v>0</v>
      </c>
      <c r="AQ152" s="608">
        <f t="shared" si="278"/>
        <v>0</v>
      </c>
      <c r="AR152" s="608">
        <f t="shared" si="278"/>
        <v>0</v>
      </c>
      <c r="AS152" s="610" t="e">
        <f t="shared" si="245"/>
        <v>#DIV/0!</v>
      </c>
      <c r="AT152" s="608">
        <f t="shared" si="279"/>
        <v>0</v>
      </c>
      <c r="AU152" s="608">
        <f t="shared" si="279"/>
        <v>0</v>
      </c>
      <c r="AV152" s="608">
        <f t="shared" si="279"/>
        <v>0</v>
      </c>
      <c r="AW152" s="608">
        <f t="shared" si="279"/>
        <v>0</v>
      </c>
      <c r="AX152" s="610" t="e">
        <f>SUM(AW152/AT152*100)</f>
        <v>#DIV/0!</v>
      </c>
      <c r="AY152" s="608">
        <f t="shared" si="280"/>
        <v>0</v>
      </c>
      <c r="AZ152" s="608">
        <f t="shared" si="280"/>
        <v>0</v>
      </c>
      <c r="BA152" s="609" t="e">
        <f>SUM(AZ152/AY152*100)</f>
        <v>#DIV/0!</v>
      </c>
      <c r="BB152" s="846"/>
      <c r="BC152" s="117"/>
      <c r="BD152" s="137"/>
    </row>
    <row r="153" spans="1:56" ht="22.5" customHeight="1" x14ac:dyDescent="0.25">
      <c r="A153" s="841" t="s">
        <v>227</v>
      </c>
      <c r="B153" s="841"/>
      <c r="C153" s="841"/>
      <c r="D153" s="841"/>
      <c r="E153" s="841"/>
      <c r="F153" s="841"/>
      <c r="G153" s="841"/>
      <c r="H153" s="841"/>
      <c r="I153" s="841"/>
      <c r="J153" s="841"/>
      <c r="K153" s="841"/>
      <c r="L153" s="841"/>
      <c r="M153" s="841"/>
      <c r="N153" s="841"/>
      <c r="O153" s="841"/>
      <c r="P153" s="841"/>
      <c r="Q153" s="841"/>
      <c r="R153" s="841"/>
      <c r="S153" s="841"/>
      <c r="T153" s="841"/>
      <c r="U153" s="841"/>
      <c r="V153" s="841"/>
      <c r="W153" s="841"/>
      <c r="X153" s="841"/>
      <c r="Y153" s="841"/>
      <c r="Z153" s="841"/>
      <c r="AA153" s="841"/>
      <c r="AB153" s="841"/>
      <c r="AC153" s="841"/>
      <c r="AD153" s="841"/>
      <c r="AE153" s="841"/>
      <c r="AF153" s="841"/>
      <c r="AG153" s="841"/>
      <c r="AH153" s="841"/>
      <c r="AI153" s="841"/>
      <c r="AJ153" s="841"/>
      <c r="AK153" s="841"/>
      <c r="AL153" s="841"/>
      <c r="AM153" s="841"/>
      <c r="AN153" s="841"/>
      <c r="AO153" s="841"/>
      <c r="AP153" s="841"/>
      <c r="AQ153" s="841"/>
      <c r="AR153" s="841"/>
      <c r="AS153" s="841"/>
      <c r="AT153" s="841"/>
      <c r="AU153" s="841"/>
      <c r="AV153" s="841"/>
      <c r="AW153" s="841"/>
      <c r="AX153" s="841"/>
      <c r="AY153" s="841"/>
      <c r="AZ153" s="841"/>
      <c r="BA153" s="841"/>
      <c r="BB153" s="841"/>
    </row>
    <row r="154" spans="1:56" ht="18.75" customHeight="1" x14ac:dyDescent="0.3">
      <c r="A154" s="842" t="s">
        <v>328</v>
      </c>
      <c r="B154" s="842"/>
      <c r="C154" s="842"/>
      <c r="D154" s="160" t="s">
        <v>5</v>
      </c>
      <c r="E154" s="274">
        <f t="shared" ref="E154:E174" si="281">SUM(H154,K154,N154,Q154,T154,W154,Z154,AE154,AJ154,AO154,AT154,AY154)</f>
        <v>500</v>
      </c>
      <c r="F154" s="274">
        <f>SUM(I154,L154,O154,R154,U154,X154,AC154,AH154,AM154,AR154,AW154,AZ154)</f>
        <v>0</v>
      </c>
      <c r="G154" s="281">
        <f t="shared" ref="G154:G174" si="282">SUM(F154/E154*100)</f>
        <v>0</v>
      </c>
      <c r="H154" s="380">
        <f t="shared" ref="H154:I156" si="283">SUM(H31,H73)</f>
        <v>0</v>
      </c>
      <c r="I154" s="380">
        <f t="shared" si="283"/>
        <v>0</v>
      </c>
      <c r="J154" s="425" t="e">
        <f t="shared" ref="J154:J174" si="284">SUM(I154/H154*100)</f>
        <v>#DIV/0!</v>
      </c>
      <c r="K154" s="380">
        <f t="shared" ref="K154:L156" si="285">SUM(K31,K73)</f>
        <v>0</v>
      </c>
      <c r="L154" s="380">
        <f t="shared" si="285"/>
        <v>0</v>
      </c>
      <c r="M154" s="485" t="e">
        <f t="shared" ref="M154:M174" si="286">SUM(L154/K154*100)</f>
        <v>#DIV/0!</v>
      </c>
      <c r="N154" s="380">
        <f t="shared" ref="N154:O156" si="287">SUM(N31,N73)</f>
        <v>0</v>
      </c>
      <c r="O154" s="380">
        <f t="shared" si="287"/>
        <v>0</v>
      </c>
      <c r="P154" s="485" t="e">
        <f t="shared" ref="P154:P174" si="288">SUM(O154/N154*100)</f>
        <v>#DIV/0!</v>
      </c>
      <c r="Q154" s="380">
        <f t="shared" ref="Q154:R156" si="289">SUM(Q31,Q73)</f>
        <v>0</v>
      </c>
      <c r="R154" s="380">
        <f t="shared" si="289"/>
        <v>0</v>
      </c>
      <c r="S154" s="485" t="e">
        <f t="shared" ref="S154:S174" si="290">SUM(R154/Q154*100)</f>
        <v>#DIV/0!</v>
      </c>
      <c r="T154" s="380">
        <f t="shared" ref="T154:U156" si="291">SUM(T31,T73)</f>
        <v>0</v>
      </c>
      <c r="U154" s="380">
        <f t="shared" si="291"/>
        <v>0</v>
      </c>
      <c r="V154" s="485" t="e">
        <f t="shared" ref="V154:V174" si="292">SUM(U154/T154*100)</f>
        <v>#DIV/0!</v>
      </c>
      <c r="W154" s="657">
        <f t="shared" ref="W154:X156" si="293">SUM(W31,W73)</f>
        <v>0</v>
      </c>
      <c r="X154" s="380">
        <f t="shared" si="293"/>
        <v>0</v>
      </c>
      <c r="Y154" s="485" t="e">
        <f t="shared" ref="Y154:Y174" si="294">SUM(X154/W154*100)</f>
        <v>#DIV/0!</v>
      </c>
      <c r="Z154" s="380">
        <f t="shared" ref="Z154:AA156" si="295">SUM(Z31,Z73)</f>
        <v>0</v>
      </c>
      <c r="AA154" s="380">
        <f t="shared" si="295"/>
        <v>248.93024</v>
      </c>
      <c r="AB154" s="380" t="e">
        <f>SUM(#REF!,AB70,AB73,AB76,AB79,AB88,AB94,#REF!)</f>
        <v>#REF!</v>
      </c>
      <c r="AC154" s="380">
        <f>SUM(AC31,AC73)</f>
        <v>0</v>
      </c>
      <c r="AD154" s="380" t="e">
        <f t="shared" ref="AD154:AD174" si="296">SUM(AC154/Z154*100)</f>
        <v>#DIV/0!</v>
      </c>
      <c r="AE154" s="380">
        <f>SUM(AE31,AE73)</f>
        <v>0</v>
      </c>
      <c r="AF154" s="421"/>
      <c r="AG154" s="421"/>
      <c r="AH154" s="380">
        <f>SUM(AH31,AH73)</f>
        <v>0</v>
      </c>
      <c r="AI154" s="380" t="e">
        <f t="shared" ref="AI154:AI174" si="297">SUM(AH154/AE154*100)</f>
        <v>#DIV/0!</v>
      </c>
      <c r="AJ154" s="380">
        <f>SUM(AJ31,AJ73)</f>
        <v>0</v>
      </c>
      <c r="AK154" s="421"/>
      <c r="AL154" s="421"/>
      <c r="AM154" s="380">
        <f>SUM(AM31,AM73)</f>
        <v>0</v>
      </c>
      <c r="AN154" s="380" t="e">
        <f t="shared" ref="AN154:AN174" si="298">SUM(AM154/AJ154*100)</f>
        <v>#DIV/0!</v>
      </c>
      <c r="AO154" s="380">
        <f>SUM(AO31,AO73)</f>
        <v>500</v>
      </c>
      <c r="AP154" s="380" t="e">
        <f>SUM(#REF!,AP70,AP73,AP76,AP79,#REF!,#REF!,#REF!)</f>
        <v>#REF!</v>
      </c>
      <c r="AQ154" s="380" t="e">
        <f>SUM(#REF!,AQ70,AQ73,AQ76,AQ79,#REF!,#REF!,#REF!)</f>
        <v>#REF!</v>
      </c>
      <c r="AR154" s="380">
        <f>SUM(AR31,AR73)</f>
        <v>0</v>
      </c>
      <c r="AS154" s="401">
        <f t="shared" ref="AS154:AS174" si="299">SUM(AR154/AO154*100)</f>
        <v>0</v>
      </c>
      <c r="AT154" s="380">
        <f>SUM(AT31,AT73)</f>
        <v>0</v>
      </c>
      <c r="AU154" s="421"/>
      <c r="AV154" s="421"/>
      <c r="AW154" s="380">
        <f>SUM(AW31,AW73)</f>
        <v>0</v>
      </c>
      <c r="AX154" s="380" t="e">
        <f t="shared" ref="AX154:AX174" si="300">SUM(AW154/AT154*100)</f>
        <v>#DIV/0!</v>
      </c>
      <c r="AY154" s="380">
        <f t="shared" ref="AY154:AZ156" si="301">SUM(AY31,AY73)</f>
        <v>0</v>
      </c>
      <c r="AZ154" s="380">
        <f t="shared" si="301"/>
        <v>0</v>
      </c>
      <c r="BA154" s="380" t="e">
        <f t="shared" ref="BA154:BA174" si="302">SUM(AZ154/AY154*100)</f>
        <v>#DIV/0!</v>
      </c>
      <c r="BB154" s="840"/>
    </row>
    <row r="155" spans="1:56" ht="20.25" customHeight="1" x14ac:dyDescent="0.3">
      <c r="A155" s="842"/>
      <c r="B155" s="842"/>
      <c r="C155" s="842"/>
      <c r="D155" s="370" t="s">
        <v>7</v>
      </c>
      <c r="E155" s="274">
        <f t="shared" si="281"/>
        <v>500</v>
      </c>
      <c r="F155" s="274">
        <f>SUM(I155,L155,O155,R155,U155,X155,AC155,AH155,AM155,AR155,AW155,AZ155)</f>
        <v>0</v>
      </c>
      <c r="G155" s="281">
        <f t="shared" si="282"/>
        <v>0</v>
      </c>
      <c r="H155" s="380">
        <f t="shared" si="283"/>
        <v>0</v>
      </c>
      <c r="I155" s="380">
        <f t="shared" si="283"/>
        <v>0</v>
      </c>
      <c r="J155" s="425" t="e">
        <f t="shared" si="284"/>
        <v>#DIV/0!</v>
      </c>
      <c r="K155" s="380">
        <f t="shared" si="285"/>
        <v>0</v>
      </c>
      <c r="L155" s="380">
        <f t="shared" si="285"/>
        <v>0</v>
      </c>
      <c r="M155" s="485" t="e">
        <f t="shared" si="286"/>
        <v>#DIV/0!</v>
      </c>
      <c r="N155" s="380">
        <f t="shared" si="287"/>
        <v>0</v>
      </c>
      <c r="O155" s="380">
        <f t="shared" si="287"/>
        <v>0</v>
      </c>
      <c r="P155" s="485" t="e">
        <f t="shared" si="288"/>
        <v>#DIV/0!</v>
      </c>
      <c r="Q155" s="380">
        <f t="shared" si="289"/>
        <v>0</v>
      </c>
      <c r="R155" s="380">
        <f t="shared" si="289"/>
        <v>0</v>
      </c>
      <c r="S155" s="485" t="e">
        <f t="shared" si="290"/>
        <v>#DIV/0!</v>
      </c>
      <c r="T155" s="380">
        <f t="shared" si="291"/>
        <v>0</v>
      </c>
      <c r="U155" s="380">
        <f t="shared" si="291"/>
        <v>0</v>
      </c>
      <c r="V155" s="485" t="e">
        <f t="shared" si="292"/>
        <v>#DIV/0!</v>
      </c>
      <c r="W155" s="657">
        <f t="shared" si="293"/>
        <v>0</v>
      </c>
      <c r="X155" s="380">
        <f t="shared" si="293"/>
        <v>0</v>
      </c>
      <c r="Y155" s="485" t="e">
        <f t="shared" si="294"/>
        <v>#DIV/0!</v>
      </c>
      <c r="Z155" s="380">
        <f t="shared" si="295"/>
        <v>0</v>
      </c>
      <c r="AA155" s="380">
        <f t="shared" si="295"/>
        <v>0</v>
      </c>
      <c r="AB155" s="380" t="e">
        <f>SUM(#REF!,AB71,AB74,AB77,AB80,AB89,AB95,#REF!)</f>
        <v>#REF!</v>
      </c>
      <c r="AC155" s="380">
        <f>SUM(AC32,AC74)</f>
        <v>0</v>
      </c>
      <c r="AD155" s="380" t="e">
        <f t="shared" si="296"/>
        <v>#DIV/0!</v>
      </c>
      <c r="AE155" s="380">
        <f>SUM(AE32,AE74)</f>
        <v>0</v>
      </c>
      <c r="AF155" s="421"/>
      <c r="AG155" s="421"/>
      <c r="AH155" s="380">
        <f>SUM(AH32,AH74)</f>
        <v>0</v>
      </c>
      <c r="AI155" s="380" t="e">
        <f t="shared" si="297"/>
        <v>#DIV/0!</v>
      </c>
      <c r="AJ155" s="380">
        <f>SUM(AJ32,AJ74)</f>
        <v>0</v>
      </c>
      <c r="AK155" s="421"/>
      <c r="AL155" s="421"/>
      <c r="AM155" s="380">
        <f>SUM(AM32,AM74)</f>
        <v>0</v>
      </c>
      <c r="AN155" s="380" t="e">
        <f t="shared" si="298"/>
        <v>#DIV/0!</v>
      </c>
      <c r="AO155" s="380">
        <f>SUM(AO32,AO74)</f>
        <v>500</v>
      </c>
      <c r="AP155" s="380" t="e">
        <f>SUM(#REF!,AP71,AP74,AP77,AP80,#REF!,#REF!,#REF!)</f>
        <v>#REF!</v>
      </c>
      <c r="AQ155" s="380" t="e">
        <f>SUM(#REF!,AQ71,AQ74,AQ77,AQ80,#REF!,#REF!,#REF!)</f>
        <v>#REF!</v>
      </c>
      <c r="AR155" s="380">
        <f>SUM(AR32,AR74)</f>
        <v>0</v>
      </c>
      <c r="AS155" s="401">
        <f t="shared" si="299"/>
        <v>0</v>
      </c>
      <c r="AT155" s="380">
        <f>SUM(AT32,AT74)</f>
        <v>0</v>
      </c>
      <c r="AU155" s="421"/>
      <c r="AV155" s="421"/>
      <c r="AW155" s="380">
        <f>SUM(AW32,AW74)</f>
        <v>0</v>
      </c>
      <c r="AX155" s="380" t="e">
        <f t="shared" si="300"/>
        <v>#DIV/0!</v>
      </c>
      <c r="AY155" s="380">
        <f t="shared" si="301"/>
        <v>0</v>
      </c>
      <c r="AZ155" s="380">
        <f t="shared" si="301"/>
        <v>0</v>
      </c>
      <c r="BA155" s="380" t="e">
        <f t="shared" si="302"/>
        <v>#DIV/0!</v>
      </c>
      <c r="BB155" s="840"/>
    </row>
    <row r="156" spans="1:56" ht="33.6" customHeight="1" x14ac:dyDescent="0.3">
      <c r="A156" s="842"/>
      <c r="B156" s="842"/>
      <c r="C156" s="842"/>
      <c r="D156" s="611" t="s">
        <v>310</v>
      </c>
      <c r="E156" s="274">
        <f t="shared" si="281"/>
        <v>0</v>
      </c>
      <c r="F156" s="274">
        <f>SUM(I156,L156,O156,R156,U156,X156,AC156,AH156,AM156,AR156,AW156,AZ156)</f>
        <v>0</v>
      </c>
      <c r="G156" s="281" t="e">
        <f t="shared" si="282"/>
        <v>#DIV/0!</v>
      </c>
      <c r="H156" s="380">
        <f t="shared" si="283"/>
        <v>0</v>
      </c>
      <c r="I156" s="380">
        <f t="shared" si="283"/>
        <v>0</v>
      </c>
      <c r="J156" s="425" t="e">
        <f t="shared" si="284"/>
        <v>#DIV/0!</v>
      </c>
      <c r="K156" s="380">
        <f t="shared" si="285"/>
        <v>0</v>
      </c>
      <c r="L156" s="380">
        <f t="shared" si="285"/>
        <v>0</v>
      </c>
      <c r="M156" s="425" t="e">
        <f t="shared" si="286"/>
        <v>#DIV/0!</v>
      </c>
      <c r="N156" s="380">
        <f t="shared" si="287"/>
        <v>0</v>
      </c>
      <c r="O156" s="380">
        <f t="shared" si="287"/>
        <v>0</v>
      </c>
      <c r="P156" s="425" t="e">
        <f t="shared" si="288"/>
        <v>#DIV/0!</v>
      </c>
      <c r="Q156" s="380">
        <f t="shared" si="289"/>
        <v>0</v>
      </c>
      <c r="R156" s="380">
        <f t="shared" si="289"/>
        <v>0</v>
      </c>
      <c r="S156" s="485" t="e">
        <f t="shared" si="290"/>
        <v>#DIV/0!</v>
      </c>
      <c r="T156" s="380">
        <f t="shared" si="291"/>
        <v>0</v>
      </c>
      <c r="U156" s="380">
        <f t="shared" si="291"/>
        <v>0</v>
      </c>
      <c r="V156" s="485" t="e">
        <f t="shared" si="292"/>
        <v>#DIV/0!</v>
      </c>
      <c r="W156" s="657">
        <f t="shared" si="293"/>
        <v>0</v>
      </c>
      <c r="X156" s="380">
        <f t="shared" si="293"/>
        <v>0</v>
      </c>
      <c r="Y156" s="485" t="e">
        <f t="shared" si="294"/>
        <v>#DIV/0!</v>
      </c>
      <c r="Z156" s="380">
        <f t="shared" si="295"/>
        <v>0</v>
      </c>
      <c r="AA156" s="380">
        <f t="shared" si="295"/>
        <v>0</v>
      </c>
      <c r="AB156" s="380" t="e">
        <f>SUM(#REF!,AB72,AB75,AB78,AB81,AB90,AB96,#REF!)</f>
        <v>#REF!</v>
      </c>
      <c r="AC156" s="380">
        <f>SUM(AC33,AC75)</f>
        <v>0</v>
      </c>
      <c r="AD156" s="380" t="e">
        <f t="shared" si="296"/>
        <v>#DIV/0!</v>
      </c>
      <c r="AE156" s="380">
        <f>SUM(AE33,AE75)</f>
        <v>0</v>
      </c>
      <c r="AF156" s="432"/>
      <c r="AG156" s="432"/>
      <c r="AH156" s="380">
        <f>SUM(AH33,AH75)</f>
        <v>0</v>
      </c>
      <c r="AI156" s="380" t="e">
        <f t="shared" si="297"/>
        <v>#DIV/0!</v>
      </c>
      <c r="AJ156" s="380">
        <f>SUM(AJ33,AJ75)</f>
        <v>0</v>
      </c>
      <c r="AK156" s="432"/>
      <c r="AL156" s="432"/>
      <c r="AM156" s="380">
        <f>SUM(AM33,AM75)</f>
        <v>0</v>
      </c>
      <c r="AN156" s="380" t="e">
        <f t="shared" si="298"/>
        <v>#DIV/0!</v>
      </c>
      <c r="AO156" s="380">
        <f>SUM(AO33,AO75)</f>
        <v>0</v>
      </c>
      <c r="AP156" s="432"/>
      <c r="AQ156" s="432"/>
      <c r="AR156" s="380">
        <f>SUM(AR33,AR75)</f>
        <v>0</v>
      </c>
      <c r="AS156" s="401" t="e">
        <f t="shared" si="299"/>
        <v>#DIV/0!</v>
      </c>
      <c r="AT156" s="380">
        <f>SUM(AT33,AT75)</f>
        <v>0</v>
      </c>
      <c r="AU156" s="432"/>
      <c r="AV156" s="432"/>
      <c r="AW156" s="380">
        <f>SUM(AW33,AW75)</f>
        <v>0</v>
      </c>
      <c r="AX156" s="380" t="e">
        <f t="shared" si="300"/>
        <v>#DIV/0!</v>
      </c>
      <c r="AY156" s="380">
        <f t="shared" si="301"/>
        <v>0</v>
      </c>
      <c r="AZ156" s="380">
        <f t="shared" si="301"/>
        <v>0</v>
      </c>
      <c r="BA156" s="380" t="e">
        <f t="shared" si="302"/>
        <v>#DIV/0!</v>
      </c>
      <c r="BB156" s="840"/>
    </row>
    <row r="157" spans="1:56" ht="24" customHeight="1" x14ac:dyDescent="0.3">
      <c r="A157" s="842" t="s">
        <v>248</v>
      </c>
      <c r="B157" s="842"/>
      <c r="C157" s="842"/>
      <c r="D157" s="160" t="s">
        <v>5</v>
      </c>
      <c r="E157" s="274">
        <f t="shared" si="281"/>
        <v>0</v>
      </c>
      <c r="F157" s="274">
        <f t="shared" ref="F157:F159" si="303">SUM(I157,L157,O157,R157,U157,X157,AC157,AH157,AM157,AR157,AW157,AZ157)</f>
        <v>0</v>
      </c>
      <c r="G157" s="274" t="e">
        <f t="shared" si="282"/>
        <v>#DIV/0!</v>
      </c>
      <c r="H157" s="401">
        <f t="shared" ref="H157:I159" si="304">SUM(H82,H88,H94,H122)</f>
        <v>0</v>
      </c>
      <c r="I157" s="401">
        <f t="shared" si="304"/>
        <v>0</v>
      </c>
      <c r="J157" s="612" t="e">
        <f t="shared" si="284"/>
        <v>#DIV/0!</v>
      </c>
      <c r="K157" s="401">
        <f t="shared" ref="K157:L159" si="305">SUM(K82,K88,K94,K122)</f>
        <v>0</v>
      </c>
      <c r="L157" s="401">
        <f t="shared" si="305"/>
        <v>0</v>
      </c>
      <c r="M157" s="612" t="e">
        <f t="shared" si="286"/>
        <v>#DIV/0!</v>
      </c>
      <c r="N157" s="401">
        <f t="shared" ref="N157:O159" si="306">SUM(N82,N88,N94,N122)</f>
        <v>0</v>
      </c>
      <c r="O157" s="401">
        <f t="shared" si="306"/>
        <v>0</v>
      </c>
      <c r="P157" s="612" t="e">
        <f t="shared" si="288"/>
        <v>#DIV/0!</v>
      </c>
      <c r="Q157" s="401">
        <f t="shared" ref="Q157:R159" si="307">SUM(Q82,Q88,Q94,Q122)</f>
        <v>0</v>
      </c>
      <c r="R157" s="401">
        <f t="shared" si="307"/>
        <v>0</v>
      </c>
      <c r="S157" s="612" t="e">
        <f t="shared" si="290"/>
        <v>#DIV/0!</v>
      </c>
      <c r="T157" s="401">
        <f t="shared" ref="T157:U159" si="308">SUM(T82,T88,T94,T122)</f>
        <v>0</v>
      </c>
      <c r="U157" s="401">
        <f t="shared" si="308"/>
        <v>0</v>
      </c>
      <c r="V157" s="612" t="e">
        <f t="shared" si="292"/>
        <v>#DIV/0!</v>
      </c>
      <c r="W157" s="274">
        <f t="shared" ref="W157:X159" si="309">SUM(W82,W88,W94,W122)</f>
        <v>0</v>
      </c>
      <c r="X157" s="401">
        <f t="shared" si="309"/>
        <v>0</v>
      </c>
      <c r="Y157" s="612" t="e">
        <f t="shared" si="294"/>
        <v>#DIV/0!</v>
      </c>
      <c r="Z157" s="401">
        <f t="shared" ref="Z157:AA159" si="310">SUM(Z82,Z88,Z94,Z122)</f>
        <v>0</v>
      </c>
      <c r="AA157" s="401">
        <f t="shared" si="310"/>
        <v>0</v>
      </c>
      <c r="AB157" s="421"/>
      <c r="AC157" s="401">
        <f>SUM(AC82,AC88,AC94,AC122)</f>
        <v>0</v>
      </c>
      <c r="AD157" s="421" t="e">
        <f t="shared" si="296"/>
        <v>#DIV/0!</v>
      </c>
      <c r="AE157" s="401">
        <f t="shared" ref="AE157:AF159" si="311">SUM(AE82,AE88,AE94,AE122)</f>
        <v>0</v>
      </c>
      <c r="AF157" s="401">
        <f t="shared" si="311"/>
        <v>0</v>
      </c>
      <c r="AG157" s="421"/>
      <c r="AH157" s="401">
        <f>SUM(AH82,AH88,AH94,AH122)</f>
        <v>0</v>
      </c>
      <c r="AI157" s="421" t="e">
        <f t="shared" si="297"/>
        <v>#DIV/0!</v>
      </c>
      <c r="AJ157" s="401">
        <f>SUM(AJ82,AJ88,AJ94,AJ122)</f>
        <v>0</v>
      </c>
      <c r="AK157" s="421"/>
      <c r="AL157" s="421"/>
      <c r="AM157" s="401">
        <f>SUM(AM82,AM88,AM94,AM122)</f>
        <v>0</v>
      </c>
      <c r="AN157" s="421" t="e">
        <f t="shared" si="298"/>
        <v>#DIV/0!</v>
      </c>
      <c r="AO157" s="401">
        <f>SUM(AO82,AO88,AO94,AO122)</f>
        <v>0</v>
      </c>
      <c r="AP157" s="421"/>
      <c r="AQ157" s="421"/>
      <c r="AR157" s="401">
        <f>SUM(AR82,AR88,AR94,AR122)</f>
        <v>0</v>
      </c>
      <c r="AS157" s="421" t="e">
        <f t="shared" si="299"/>
        <v>#DIV/0!</v>
      </c>
      <c r="AT157" s="401">
        <f>SUM(AT82,AT88,AT94,AT122)</f>
        <v>0</v>
      </c>
      <c r="AU157" s="421">
        <f t="shared" ref="AU157:AV159" si="312">SUM(AU82,AU94,AU122)</f>
        <v>0</v>
      </c>
      <c r="AV157" s="421">
        <f t="shared" si="312"/>
        <v>0</v>
      </c>
      <c r="AW157" s="401">
        <f>SUM(AW82,AW88,AW94,AW122)</f>
        <v>0</v>
      </c>
      <c r="AX157" s="421" t="e">
        <f t="shared" si="300"/>
        <v>#DIV/0!</v>
      </c>
      <c r="AY157" s="401">
        <f t="shared" ref="AY157:AZ159" si="313">SUM(AY82,AY88,AY94,AY122)</f>
        <v>0</v>
      </c>
      <c r="AZ157" s="401">
        <f t="shared" si="313"/>
        <v>0</v>
      </c>
      <c r="BA157" s="421" t="e">
        <f t="shared" si="302"/>
        <v>#DIV/0!</v>
      </c>
      <c r="BB157" s="840"/>
    </row>
    <row r="158" spans="1:56" ht="20.25" customHeight="1" x14ac:dyDescent="0.3">
      <c r="A158" s="842"/>
      <c r="B158" s="842"/>
      <c r="C158" s="842"/>
      <c r="D158" s="370" t="s">
        <v>7</v>
      </c>
      <c r="E158" s="274">
        <f t="shared" si="281"/>
        <v>0</v>
      </c>
      <c r="F158" s="274">
        <f t="shared" si="303"/>
        <v>0</v>
      </c>
      <c r="G158" s="274" t="e">
        <f t="shared" si="282"/>
        <v>#DIV/0!</v>
      </c>
      <c r="H158" s="401">
        <f t="shared" si="304"/>
        <v>0</v>
      </c>
      <c r="I158" s="401">
        <f t="shared" si="304"/>
        <v>0</v>
      </c>
      <c r="J158" s="612" t="e">
        <f t="shared" si="284"/>
        <v>#DIV/0!</v>
      </c>
      <c r="K158" s="401">
        <f t="shared" si="305"/>
        <v>0</v>
      </c>
      <c r="L158" s="401">
        <f t="shared" si="305"/>
        <v>0</v>
      </c>
      <c r="M158" s="612" t="e">
        <f t="shared" si="286"/>
        <v>#DIV/0!</v>
      </c>
      <c r="N158" s="401">
        <f t="shared" si="306"/>
        <v>0</v>
      </c>
      <c r="O158" s="401">
        <f t="shared" si="306"/>
        <v>0</v>
      </c>
      <c r="P158" s="612" t="e">
        <f t="shared" si="288"/>
        <v>#DIV/0!</v>
      </c>
      <c r="Q158" s="401">
        <f t="shared" si="307"/>
        <v>0</v>
      </c>
      <c r="R158" s="401">
        <f t="shared" si="307"/>
        <v>0</v>
      </c>
      <c r="S158" s="612" t="e">
        <f t="shared" si="290"/>
        <v>#DIV/0!</v>
      </c>
      <c r="T158" s="401">
        <f t="shared" si="308"/>
        <v>0</v>
      </c>
      <c r="U158" s="401">
        <f t="shared" si="308"/>
        <v>0</v>
      </c>
      <c r="V158" s="612" t="e">
        <f t="shared" si="292"/>
        <v>#DIV/0!</v>
      </c>
      <c r="W158" s="274">
        <f t="shared" si="309"/>
        <v>0</v>
      </c>
      <c r="X158" s="401">
        <f t="shared" si="309"/>
        <v>0</v>
      </c>
      <c r="Y158" s="612" t="e">
        <f t="shared" si="294"/>
        <v>#DIV/0!</v>
      </c>
      <c r="Z158" s="401">
        <f t="shared" si="310"/>
        <v>0</v>
      </c>
      <c r="AA158" s="401">
        <f t="shared" si="310"/>
        <v>0</v>
      </c>
      <c r="AB158" s="432"/>
      <c r="AC158" s="401">
        <f>SUM(AC83,AC89,AC95,AC123)</f>
        <v>0</v>
      </c>
      <c r="AD158" s="421" t="e">
        <f t="shared" si="296"/>
        <v>#DIV/0!</v>
      </c>
      <c r="AE158" s="401">
        <f t="shared" si="311"/>
        <v>0</v>
      </c>
      <c r="AF158" s="401">
        <f t="shared" si="311"/>
        <v>0</v>
      </c>
      <c r="AG158" s="432"/>
      <c r="AH158" s="401">
        <f>SUM(AH83,AH89,AH95,AH123)</f>
        <v>0</v>
      </c>
      <c r="AI158" s="421" t="e">
        <f t="shared" si="297"/>
        <v>#DIV/0!</v>
      </c>
      <c r="AJ158" s="401">
        <f>SUM(AJ83,AJ89,AJ95,AJ123)</f>
        <v>0</v>
      </c>
      <c r="AK158" s="432"/>
      <c r="AL158" s="432"/>
      <c r="AM158" s="401">
        <f>SUM(AM83,AM89,AM95,AM123)</f>
        <v>0</v>
      </c>
      <c r="AN158" s="421" t="e">
        <f t="shared" si="298"/>
        <v>#DIV/0!</v>
      </c>
      <c r="AO158" s="401">
        <f>SUM(AO83,AO89,AO95,AO123)</f>
        <v>0</v>
      </c>
      <c r="AP158" s="432"/>
      <c r="AQ158" s="432"/>
      <c r="AR158" s="401">
        <f>SUM(AR83,AR89,AR95,AR123)</f>
        <v>0</v>
      </c>
      <c r="AS158" s="421" t="e">
        <f t="shared" si="299"/>
        <v>#DIV/0!</v>
      </c>
      <c r="AT158" s="401">
        <f>SUM(AT83,AT89,AT95,AT123)</f>
        <v>0</v>
      </c>
      <c r="AU158" s="421">
        <f t="shared" si="312"/>
        <v>0</v>
      </c>
      <c r="AV158" s="421">
        <f t="shared" si="312"/>
        <v>0</v>
      </c>
      <c r="AW158" s="401">
        <f>SUM(AW83,AW89,AW95,AW123)</f>
        <v>0</v>
      </c>
      <c r="AX158" s="421" t="e">
        <f t="shared" si="300"/>
        <v>#DIV/0!</v>
      </c>
      <c r="AY158" s="401">
        <f t="shared" si="313"/>
        <v>0</v>
      </c>
      <c r="AZ158" s="401">
        <f t="shared" si="313"/>
        <v>0</v>
      </c>
      <c r="BA158" s="421" t="e">
        <f t="shared" si="302"/>
        <v>#DIV/0!</v>
      </c>
      <c r="BB158" s="840"/>
    </row>
    <row r="159" spans="1:56" ht="37.5" x14ac:dyDescent="0.3">
      <c r="A159" s="842"/>
      <c r="B159" s="842"/>
      <c r="C159" s="842"/>
      <c r="D159" s="611" t="s">
        <v>310</v>
      </c>
      <c r="E159" s="274">
        <f t="shared" si="281"/>
        <v>0</v>
      </c>
      <c r="F159" s="274">
        <f t="shared" si="303"/>
        <v>0</v>
      </c>
      <c r="G159" s="274" t="e">
        <f t="shared" si="282"/>
        <v>#DIV/0!</v>
      </c>
      <c r="H159" s="401">
        <f t="shared" si="304"/>
        <v>0</v>
      </c>
      <c r="I159" s="401">
        <f t="shared" si="304"/>
        <v>0</v>
      </c>
      <c r="J159" s="612" t="e">
        <f t="shared" si="284"/>
        <v>#DIV/0!</v>
      </c>
      <c r="K159" s="401">
        <f t="shared" si="305"/>
        <v>0</v>
      </c>
      <c r="L159" s="401">
        <f t="shared" si="305"/>
        <v>0</v>
      </c>
      <c r="M159" s="612" t="e">
        <f t="shared" si="286"/>
        <v>#DIV/0!</v>
      </c>
      <c r="N159" s="401">
        <f t="shared" si="306"/>
        <v>0</v>
      </c>
      <c r="O159" s="401">
        <f t="shared" si="306"/>
        <v>0</v>
      </c>
      <c r="P159" s="612" t="e">
        <f t="shared" si="288"/>
        <v>#DIV/0!</v>
      </c>
      <c r="Q159" s="401">
        <f t="shared" si="307"/>
        <v>0</v>
      </c>
      <c r="R159" s="401">
        <f t="shared" si="307"/>
        <v>0</v>
      </c>
      <c r="S159" s="612" t="e">
        <f t="shared" si="290"/>
        <v>#DIV/0!</v>
      </c>
      <c r="T159" s="401">
        <f t="shared" si="308"/>
        <v>0</v>
      </c>
      <c r="U159" s="401">
        <f t="shared" si="308"/>
        <v>0</v>
      </c>
      <c r="V159" s="612" t="e">
        <f t="shared" si="292"/>
        <v>#DIV/0!</v>
      </c>
      <c r="W159" s="274">
        <f t="shared" si="309"/>
        <v>0</v>
      </c>
      <c r="X159" s="401">
        <f t="shared" si="309"/>
        <v>0</v>
      </c>
      <c r="Y159" s="612" t="e">
        <f t="shared" si="294"/>
        <v>#DIV/0!</v>
      </c>
      <c r="Z159" s="401">
        <f t="shared" si="310"/>
        <v>0</v>
      </c>
      <c r="AA159" s="401">
        <f t="shared" si="310"/>
        <v>0</v>
      </c>
      <c r="AB159" s="432"/>
      <c r="AC159" s="401">
        <f>SUM(AC84,AC90,AC96,AC124)</f>
        <v>0</v>
      </c>
      <c r="AD159" s="421" t="e">
        <f t="shared" si="296"/>
        <v>#DIV/0!</v>
      </c>
      <c r="AE159" s="401">
        <f t="shared" si="311"/>
        <v>0</v>
      </c>
      <c r="AF159" s="401">
        <f t="shared" si="311"/>
        <v>0</v>
      </c>
      <c r="AG159" s="432"/>
      <c r="AH159" s="401">
        <f>SUM(AH84,AH90,AH96,AH124)</f>
        <v>0</v>
      </c>
      <c r="AI159" s="421" t="e">
        <f t="shared" si="297"/>
        <v>#DIV/0!</v>
      </c>
      <c r="AJ159" s="401">
        <f>SUM(AJ84,AJ90,AJ96,AJ124)</f>
        <v>0</v>
      </c>
      <c r="AK159" s="432"/>
      <c r="AL159" s="432"/>
      <c r="AM159" s="401">
        <f>SUM(AM84,AM90,AM96,AM124)</f>
        <v>0</v>
      </c>
      <c r="AN159" s="421" t="e">
        <f t="shared" si="298"/>
        <v>#DIV/0!</v>
      </c>
      <c r="AO159" s="401">
        <f>SUM(AO84,AO90,AO96,AO124)</f>
        <v>0</v>
      </c>
      <c r="AP159" s="432"/>
      <c r="AQ159" s="432"/>
      <c r="AR159" s="401">
        <f>SUM(AR84,AR90,AR96,AR124)</f>
        <v>0</v>
      </c>
      <c r="AS159" s="421" t="e">
        <f t="shared" si="299"/>
        <v>#DIV/0!</v>
      </c>
      <c r="AT159" s="401">
        <f>SUM(AT84,AT90,AT96,AT124)</f>
        <v>0</v>
      </c>
      <c r="AU159" s="421">
        <f t="shared" si="312"/>
        <v>0</v>
      </c>
      <c r="AV159" s="421">
        <f t="shared" si="312"/>
        <v>0</v>
      </c>
      <c r="AW159" s="401">
        <f>SUM(AW84,AW90,AW96,AW124)</f>
        <v>0</v>
      </c>
      <c r="AX159" s="421" t="e">
        <f t="shared" si="300"/>
        <v>#DIV/0!</v>
      </c>
      <c r="AY159" s="401">
        <f t="shared" si="313"/>
        <v>0</v>
      </c>
      <c r="AZ159" s="401">
        <f t="shared" si="313"/>
        <v>0</v>
      </c>
      <c r="BA159" s="421" t="e">
        <f t="shared" si="302"/>
        <v>#DIV/0!</v>
      </c>
      <c r="BB159" s="840"/>
    </row>
    <row r="160" spans="1:56" ht="21" customHeight="1" x14ac:dyDescent="0.3">
      <c r="A160" s="842" t="s">
        <v>372</v>
      </c>
      <c r="B160" s="842"/>
      <c r="C160" s="842"/>
      <c r="D160" s="160" t="s">
        <v>5</v>
      </c>
      <c r="E160" s="274">
        <f t="shared" si="281"/>
        <v>0</v>
      </c>
      <c r="F160" s="274">
        <f>SUM(I160,L160,O160,R160,U160,X160,AC160,AH160,AM160,AR160,AW160,AZ160)</f>
        <v>0</v>
      </c>
      <c r="G160" s="274" t="e">
        <f t="shared" si="282"/>
        <v>#DIV/0!</v>
      </c>
      <c r="H160" s="357">
        <f t="shared" ref="H160:I162" si="314">SUM(H135)</f>
        <v>0</v>
      </c>
      <c r="I160" s="357">
        <f t="shared" si="314"/>
        <v>0</v>
      </c>
      <c r="J160" s="460" t="e">
        <f t="shared" si="284"/>
        <v>#DIV/0!</v>
      </c>
      <c r="K160" s="357">
        <f t="shared" ref="K160:L162" si="315">SUM(K135)</f>
        <v>0</v>
      </c>
      <c r="L160" s="357">
        <f t="shared" si="315"/>
        <v>0</v>
      </c>
      <c r="M160" s="460" t="e">
        <f t="shared" si="286"/>
        <v>#DIV/0!</v>
      </c>
      <c r="N160" s="357">
        <f t="shared" ref="N160:O162" si="316">SUM(N135)</f>
        <v>0</v>
      </c>
      <c r="O160" s="357">
        <f t="shared" si="316"/>
        <v>0</v>
      </c>
      <c r="P160" s="460" t="e">
        <f t="shared" si="288"/>
        <v>#DIV/0!</v>
      </c>
      <c r="Q160" s="357">
        <f t="shared" ref="Q160:R162" si="317">SUM(Q135)</f>
        <v>0</v>
      </c>
      <c r="R160" s="357">
        <f t="shared" si="317"/>
        <v>0</v>
      </c>
      <c r="S160" s="460" t="e">
        <f t="shared" si="290"/>
        <v>#DIV/0!</v>
      </c>
      <c r="T160" s="357">
        <f t="shared" ref="T160:U162" si="318">SUM(T135)</f>
        <v>0</v>
      </c>
      <c r="U160" s="357">
        <f t="shared" si="318"/>
        <v>0</v>
      </c>
      <c r="V160" s="460" t="e">
        <f t="shared" si="292"/>
        <v>#DIV/0!</v>
      </c>
      <c r="W160" s="657">
        <f t="shared" ref="W160:X162" si="319">SUM(W135)</f>
        <v>0</v>
      </c>
      <c r="X160" s="357">
        <f t="shared" si="319"/>
        <v>0</v>
      </c>
      <c r="Y160" s="460" t="e">
        <f t="shared" si="294"/>
        <v>#DIV/0!</v>
      </c>
      <c r="Z160" s="357">
        <f>SUM(Z135)</f>
        <v>0</v>
      </c>
      <c r="AA160" s="357">
        <f>SUM(AA135)</f>
        <v>0</v>
      </c>
      <c r="AB160" s="357">
        <f>SUM(AB135)</f>
        <v>0</v>
      </c>
      <c r="AC160" s="357">
        <f>SUM(AC135)</f>
        <v>0</v>
      </c>
      <c r="AD160" s="421" t="e">
        <f t="shared" si="296"/>
        <v>#DIV/0!</v>
      </c>
      <c r="AE160" s="357">
        <f>SUM(AE135)</f>
        <v>0</v>
      </c>
      <c r="AF160" s="421"/>
      <c r="AG160" s="421"/>
      <c r="AH160" s="357">
        <f>SUM(AH135)</f>
        <v>0</v>
      </c>
      <c r="AI160" s="421" t="e">
        <f t="shared" si="297"/>
        <v>#DIV/0!</v>
      </c>
      <c r="AJ160" s="357">
        <f>SUM(AJ135)</f>
        <v>0</v>
      </c>
      <c r="AK160" s="421"/>
      <c r="AL160" s="421"/>
      <c r="AM160" s="357">
        <f>SUM(AM135)</f>
        <v>0</v>
      </c>
      <c r="AN160" s="421" t="e">
        <f t="shared" si="298"/>
        <v>#DIV/0!</v>
      </c>
      <c r="AO160" s="357">
        <f>SUM(AO135)</f>
        <v>0</v>
      </c>
      <c r="AP160" s="421"/>
      <c r="AQ160" s="421"/>
      <c r="AR160" s="357">
        <f>SUM(AR135)</f>
        <v>0</v>
      </c>
      <c r="AS160" s="421" t="e">
        <f t="shared" si="299"/>
        <v>#DIV/0!</v>
      </c>
      <c r="AT160" s="357">
        <f>SUM(AT135)</f>
        <v>0</v>
      </c>
      <c r="AU160" s="421"/>
      <c r="AV160" s="421"/>
      <c r="AW160" s="357">
        <f>SUM(AW135)</f>
        <v>0</v>
      </c>
      <c r="AX160" s="421" t="e">
        <f t="shared" si="300"/>
        <v>#DIV/0!</v>
      </c>
      <c r="AY160" s="357">
        <f t="shared" ref="AY160:AZ162" si="320">SUM(AY135)</f>
        <v>0</v>
      </c>
      <c r="AZ160" s="357">
        <f t="shared" si="320"/>
        <v>0</v>
      </c>
      <c r="BA160" s="460" t="e">
        <f t="shared" si="302"/>
        <v>#DIV/0!</v>
      </c>
      <c r="BB160" s="840"/>
    </row>
    <row r="161" spans="1:54" ht="24.75" customHeight="1" x14ac:dyDescent="0.3">
      <c r="A161" s="842"/>
      <c r="B161" s="842"/>
      <c r="C161" s="842"/>
      <c r="D161" s="370" t="s">
        <v>7</v>
      </c>
      <c r="E161" s="274">
        <f t="shared" si="281"/>
        <v>0</v>
      </c>
      <c r="F161" s="274">
        <f>SUM(I161,L161,O161,R161,U161,X161,AC161,AH161,AM161,AR161,AW161,AZ161)</f>
        <v>0</v>
      </c>
      <c r="G161" s="274" t="e">
        <f t="shared" si="282"/>
        <v>#DIV/0!</v>
      </c>
      <c r="H161" s="357">
        <f t="shared" si="314"/>
        <v>0</v>
      </c>
      <c r="I161" s="357">
        <f t="shared" si="314"/>
        <v>0</v>
      </c>
      <c r="J161" s="460" t="e">
        <f t="shared" si="284"/>
        <v>#DIV/0!</v>
      </c>
      <c r="K161" s="357">
        <f t="shared" si="315"/>
        <v>0</v>
      </c>
      <c r="L161" s="357">
        <f t="shared" si="315"/>
        <v>0</v>
      </c>
      <c r="M161" s="460" t="e">
        <f t="shared" si="286"/>
        <v>#DIV/0!</v>
      </c>
      <c r="N161" s="357">
        <f t="shared" si="316"/>
        <v>0</v>
      </c>
      <c r="O161" s="357">
        <f t="shared" si="316"/>
        <v>0</v>
      </c>
      <c r="P161" s="460" t="e">
        <f t="shared" si="288"/>
        <v>#DIV/0!</v>
      </c>
      <c r="Q161" s="357">
        <f t="shared" si="317"/>
        <v>0</v>
      </c>
      <c r="R161" s="357">
        <f t="shared" si="317"/>
        <v>0</v>
      </c>
      <c r="S161" s="460" t="e">
        <f t="shared" si="290"/>
        <v>#DIV/0!</v>
      </c>
      <c r="T161" s="357">
        <f t="shared" si="318"/>
        <v>0</v>
      </c>
      <c r="U161" s="357">
        <f t="shared" si="318"/>
        <v>0</v>
      </c>
      <c r="V161" s="460" t="e">
        <f t="shared" si="292"/>
        <v>#DIV/0!</v>
      </c>
      <c r="W161" s="657">
        <f t="shared" si="319"/>
        <v>0</v>
      </c>
      <c r="X161" s="357">
        <f t="shared" si="319"/>
        <v>0</v>
      </c>
      <c r="Y161" s="460" t="e">
        <f t="shared" si="294"/>
        <v>#DIV/0!</v>
      </c>
      <c r="Z161" s="357">
        <f>SUM(Z136)</f>
        <v>0</v>
      </c>
      <c r="AA161" s="432"/>
      <c r="AB161" s="432"/>
      <c r="AC161" s="357">
        <f>SUM(AC136)</f>
        <v>0</v>
      </c>
      <c r="AD161" s="421" t="e">
        <f t="shared" si="296"/>
        <v>#DIV/0!</v>
      </c>
      <c r="AE161" s="357">
        <f>SUM(AE136)</f>
        <v>0</v>
      </c>
      <c r="AF161" s="432"/>
      <c r="AG161" s="432"/>
      <c r="AH161" s="357">
        <f>SUM(AH136)</f>
        <v>0</v>
      </c>
      <c r="AI161" s="421" t="e">
        <f t="shared" si="297"/>
        <v>#DIV/0!</v>
      </c>
      <c r="AJ161" s="357">
        <f>SUM(AJ136)</f>
        <v>0</v>
      </c>
      <c r="AK161" s="432"/>
      <c r="AL161" s="432"/>
      <c r="AM161" s="357">
        <f>SUM(AM136)</f>
        <v>0</v>
      </c>
      <c r="AN161" s="421" t="e">
        <f t="shared" si="298"/>
        <v>#DIV/0!</v>
      </c>
      <c r="AO161" s="357">
        <f>SUM(AO136)</f>
        <v>0</v>
      </c>
      <c r="AP161" s="432"/>
      <c r="AQ161" s="432"/>
      <c r="AR161" s="357">
        <f>SUM(AR136)</f>
        <v>0</v>
      </c>
      <c r="AS161" s="421" t="e">
        <f t="shared" si="299"/>
        <v>#DIV/0!</v>
      </c>
      <c r="AT161" s="357">
        <f>SUM(AT136)</f>
        <v>0</v>
      </c>
      <c r="AU161" s="432"/>
      <c r="AV161" s="432"/>
      <c r="AW161" s="357">
        <f>SUM(AW136)</f>
        <v>0</v>
      </c>
      <c r="AX161" s="421" t="e">
        <f t="shared" si="300"/>
        <v>#DIV/0!</v>
      </c>
      <c r="AY161" s="357">
        <f t="shared" si="320"/>
        <v>0</v>
      </c>
      <c r="AZ161" s="357">
        <f t="shared" si="320"/>
        <v>0</v>
      </c>
      <c r="BA161" s="460" t="e">
        <f t="shared" si="302"/>
        <v>#DIV/0!</v>
      </c>
      <c r="BB161" s="840"/>
    </row>
    <row r="162" spans="1:54" ht="37.5" x14ac:dyDescent="0.3">
      <c r="A162" s="842"/>
      <c r="B162" s="842"/>
      <c r="C162" s="842"/>
      <c r="D162" s="611" t="s">
        <v>310</v>
      </c>
      <c r="E162" s="274">
        <f t="shared" si="281"/>
        <v>0</v>
      </c>
      <c r="F162" s="274">
        <f>SUM(I162,L162,O162,R162,U162,X162,AA162,AF162,AK162,AP162,AU162,AZ162)</f>
        <v>0</v>
      </c>
      <c r="G162" s="274" t="e">
        <f t="shared" si="282"/>
        <v>#DIV/0!</v>
      </c>
      <c r="H162" s="357">
        <f t="shared" si="314"/>
        <v>0</v>
      </c>
      <c r="I162" s="357">
        <f t="shared" si="314"/>
        <v>0</v>
      </c>
      <c r="J162" s="460" t="e">
        <f t="shared" si="284"/>
        <v>#DIV/0!</v>
      </c>
      <c r="K162" s="357">
        <f t="shared" si="315"/>
        <v>0</v>
      </c>
      <c r="L162" s="357">
        <f t="shared" si="315"/>
        <v>0</v>
      </c>
      <c r="M162" s="460" t="e">
        <f t="shared" si="286"/>
        <v>#DIV/0!</v>
      </c>
      <c r="N162" s="357">
        <f t="shared" si="316"/>
        <v>0</v>
      </c>
      <c r="O162" s="357">
        <f t="shared" si="316"/>
        <v>0</v>
      </c>
      <c r="P162" s="460" t="e">
        <f t="shared" si="288"/>
        <v>#DIV/0!</v>
      </c>
      <c r="Q162" s="357">
        <f t="shared" si="317"/>
        <v>0</v>
      </c>
      <c r="R162" s="357">
        <f t="shared" si="317"/>
        <v>0</v>
      </c>
      <c r="S162" s="460" t="e">
        <f t="shared" si="290"/>
        <v>#DIV/0!</v>
      </c>
      <c r="T162" s="357">
        <f t="shared" si="318"/>
        <v>0</v>
      </c>
      <c r="U162" s="357">
        <f t="shared" si="318"/>
        <v>0</v>
      </c>
      <c r="V162" s="460" t="e">
        <f t="shared" si="292"/>
        <v>#DIV/0!</v>
      </c>
      <c r="W162" s="657">
        <f t="shared" si="319"/>
        <v>0</v>
      </c>
      <c r="X162" s="357">
        <f t="shared" si="319"/>
        <v>0</v>
      </c>
      <c r="Y162" s="460" t="e">
        <f t="shared" si="294"/>
        <v>#DIV/0!</v>
      </c>
      <c r="Z162" s="357">
        <f>SUM(Z137)</f>
        <v>0</v>
      </c>
      <c r="AA162" s="432"/>
      <c r="AB162" s="432"/>
      <c r="AC162" s="357">
        <f>SUM(AC137)</f>
        <v>0</v>
      </c>
      <c r="AD162" s="421" t="e">
        <f t="shared" si="296"/>
        <v>#DIV/0!</v>
      </c>
      <c r="AE162" s="357">
        <f>SUM(AE137)</f>
        <v>0</v>
      </c>
      <c r="AF162" s="432"/>
      <c r="AG162" s="432"/>
      <c r="AH162" s="357">
        <f>SUM(AH137)</f>
        <v>0</v>
      </c>
      <c r="AI162" s="421" t="e">
        <f t="shared" si="297"/>
        <v>#DIV/0!</v>
      </c>
      <c r="AJ162" s="357">
        <f>SUM(AJ137)</f>
        <v>0</v>
      </c>
      <c r="AK162" s="432"/>
      <c r="AL162" s="432"/>
      <c r="AM162" s="357">
        <f>SUM(AM137)</f>
        <v>0</v>
      </c>
      <c r="AN162" s="421" t="e">
        <f t="shared" si="298"/>
        <v>#DIV/0!</v>
      </c>
      <c r="AO162" s="357">
        <f>SUM(AO137)</f>
        <v>0</v>
      </c>
      <c r="AP162" s="432"/>
      <c r="AQ162" s="432"/>
      <c r="AR162" s="357">
        <f>SUM(AR137)</f>
        <v>0</v>
      </c>
      <c r="AS162" s="421" t="e">
        <f t="shared" si="299"/>
        <v>#DIV/0!</v>
      </c>
      <c r="AT162" s="357">
        <f>SUM(AT137)</f>
        <v>0</v>
      </c>
      <c r="AU162" s="432"/>
      <c r="AV162" s="432"/>
      <c r="AW162" s="357">
        <f>SUM(AW137)</f>
        <v>0</v>
      </c>
      <c r="AX162" s="421" t="e">
        <f t="shared" si="300"/>
        <v>#DIV/0!</v>
      </c>
      <c r="AY162" s="357">
        <f t="shared" si="320"/>
        <v>0</v>
      </c>
      <c r="AZ162" s="357">
        <f t="shared" si="320"/>
        <v>0</v>
      </c>
      <c r="BA162" s="460" t="e">
        <f t="shared" si="302"/>
        <v>#DIV/0!</v>
      </c>
      <c r="BB162" s="840"/>
    </row>
    <row r="163" spans="1:54" ht="21" customHeight="1" x14ac:dyDescent="0.3">
      <c r="A163" s="842" t="s">
        <v>373</v>
      </c>
      <c r="B163" s="842"/>
      <c r="C163" s="842"/>
      <c r="D163" s="160" t="s">
        <v>5</v>
      </c>
      <c r="E163" s="274">
        <f t="shared" si="281"/>
        <v>0</v>
      </c>
      <c r="F163" s="274">
        <f>SUM(I163,L163,O163,R163,U163,X163,AC163,AH163,AM163,AR163,AW163,AZ163)</f>
        <v>0</v>
      </c>
      <c r="G163" s="274" t="e">
        <f t="shared" si="282"/>
        <v>#DIV/0!</v>
      </c>
      <c r="H163" s="380">
        <f>SUM(H144)</f>
        <v>0</v>
      </c>
      <c r="I163" s="380">
        <f>SUM(I144)</f>
        <v>0</v>
      </c>
      <c r="J163" s="612" t="e">
        <f t="shared" si="284"/>
        <v>#DIV/0!</v>
      </c>
      <c r="K163" s="380">
        <f>SUM(K144)</f>
        <v>0</v>
      </c>
      <c r="L163" s="380">
        <f>SUM(L144)</f>
        <v>0</v>
      </c>
      <c r="M163" s="612" t="e">
        <f t="shared" si="286"/>
        <v>#DIV/0!</v>
      </c>
      <c r="N163" s="380">
        <f>SUM(N144)</f>
        <v>0</v>
      </c>
      <c r="O163" s="380">
        <f>SUM(O144)</f>
        <v>0</v>
      </c>
      <c r="P163" s="612" t="e">
        <f t="shared" si="288"/>
        <v>#DIV/0!</v>
      </c>
      <c r="Q163" s="380">
        <f>SUM(Q144)</f>
        <v>0</v>
      </c>
      <c r="R163" s="380">
        <f>SUM(R144)</f>
        <v>0</v>
      </c>
      <c r="S163" s="612" t="e">
        <f t="shared" si="290"/>
        <v>#DIV/0!</v>
      </c>
      <c r="T163" s="380">
        <f>SUM(T144)</f>
        <v>0</v>
      </c>
      <c r="U163" s="380">
        <f>SUM(U144)</f>
        <v>0</v>
      </c>
      <c r="V163" s="612" t="e">
        <f t="shared" si="292"/>
        <v>#DIV/0!</v>
      </c>
      <c r="W163" s="657">
        <f>SUM(W144)</f>
        <v>0</v>
      </c>
      <c r="X163" s="380">
        <f>SUM(X144)</f>
        <v>0</v>
      </c>
      <c r="Y163" s="612" t="e">
        <f t="shared" si="294"/>
        <v>#DIV/0!</v>
      </c>
      <c r="Z163" s="380">
        <f>SUM(Z144)</f>
        <v>0</v>
      </c>
      <c r="AA163" s="380">
        <f>SUM(AA144)</f>
        <v>0</v>
      </c>
      <c r="AB163" s="380">
        <f>SUM(AB144)</f>
        <v>0</v>
      </c>
      <c r="AC163" s="380">
        <f>SUM(AC144)</f>
        <v>0</v>
      </c>
      <c r="AD163" s="421" t="e">
        <f t="shared" si="296"/>
        <v>#DIV/0!</v>
      </c>
      <c r="AE163" s="380">
        <f>SUM(AE144)</f>
        <v>0</v>
      </c>
      <c r="AF163" s="380">
        <f>SUM(AF144)</f>
        <v>0</v>
      </c>
      <c r="AG163" s="380">
        <f>SUM(AG144)</f>
        <v>0</v>
      </c>
      <c r="AH163" s="380">
        <f>SUM(AH144)</f>
        <v>0</v>
      </c>
      <c r="AI163" s="421" t="e">
        <f t="shared" si="297"/>
        <v>#DIV/0!</v>
      </c>
      <c r="AJ163" s="380">
        <f>SUM(AJ144)</f>
        <v>0</v>
      </c>
      <c r="AK163" s="421"/>
      <c r="AL163" s="421"/>
      <c r="AM163" s="380">
        <f>SUM(AM144)</f>
        <v>0</v>
      </c>
      <c r="AN163" s="421" t="e">
        <f t="shared" si="298"/>
        <v>#DIV/0!</v>
      </c>
      <c r="AO163" s="380">
        <f>SUM(AO144)</f>
        <v>0</v>
      </c>
      <c r="AP163" s="421"/>
      <c r="AQ163" s="421"/>
      <c r="AR163" s="380">
        <f>SUM(AR144)</f>
        <v>0</v>
      </c>
      <c r="AS163" s="421" t="e">
        <f t="shared" si="299"/>
        <v>#DIV/0!</v>
      </c>
      <c r="AT163" s="380">
        <f>SUM(AT144)</f>
        <v>0</v>
      </c>
      <c r="AU163" s="421"/>
      <c r="AV163" s="421"/>
      <c r="AW163" s="380">
        <f>SUM(AW144)</f>
        <v>0</v>
      </c>
      <c r="AX163" s="421" t="e">
        <f t="shared" si="300"/>
        <v>#DIV/0!</v>
      </c>
      <c r="AY163" s="380">
        <f>SUM(AY144)</f>
        <v>0</v>
      </c>
      <c r="AZ163" s="380">
        <f>SUM(AZ144)</f>
        <v>0</v>
      </c>
      <c r="BA163" s="421" t="e">
        <f t="shared" si="302"/>
        <v>#DIV/0!</v>
      </c>
      <c r="BB163" s="840"/>
    </row>
    <row r="164" spans="1:54" ht="24.75" customHeight="1" x14ac:dyDescent="0.3">
      <c r="A164" s="842"/>
      <c r="B164" s="842"/>
      <c r="C164" s="842"/>
      <c r="D164" s="370" t="s">
        <v>7</v>
      </c>
      <c r="E164" s="274">
        <f t="shared" si="281"/>
        <v>0</v>
      </c>
      <c r="F164" s="274">
        <f>SUM(I164,L164,O164,R164,U164,X164,AC164,AH164,AM164,AR164,AW164,AZ164)</f>
        <v>0</v>
      </c>
      <c r="G164" s="274" t="e">
        <f t="shared" si="282"/>
        <v>#DIV/0!</v>
      </c>
      <c r="H164" s="380">
        <f t="shared" ref="H164:H165" si="321">SUM(H145)</f>
        <v>0</v>
      </c>
      <c r="I164" s="380">
        <f t="shared" ref="I164:I165" si="322">SUM(I145)</f>
        <v>0</v>
      </c>
      <c r="J164" s="612" t="e">
        <f t="shared" si="284"/>
        <v>#DIV/0!</v>
      </c>
      <c r="K164" s="380">
        <f t="shared" ref="K164:L165" si="323">SUM(K145)</f>
        <v>0</v>
      </c>
      <c r="L164" s="380">
        <f t="shared" si="323"/>
        <v>0</v>
      </c>
      <c r="M164" s="612" t="e">
        <f t="shared" si="286"/>
        <v>#DIV/0!</v>
      </c>
      <c r="N164" s="380">
        <f t="shared" ref="N164:O165" si="324">SUM(N145)</f>
        <v>0</v>
      </c>
      <c r="O164" s="380">
        <f t="shared" si="324"/>
        <v>0</v>
      </c>
      <c r="P164" s="612" t="e">
        <f t="shared" si="288"/>
        <v>#DIV/0!</v>
      </c>
      <c r="Q164" s="380">
        <f t="shared" ref="Q164:Q165" si="325">SUM(Q145)</f>
        <v>0</v>
      </c>
      <c r="R164" s="380">
        <f t="shared" ref="R164:R165" si="326">SUM(R145)</f>
        <v>0</v>
      </c>
      <c r="S164" s="612" t="e">
        <f t="shared" si="290"/>
        <v>#DIV/0!</v>
      </c>
      <c r="T164" s="380">
        <f t="shared" ref="T164:U165" si="327">SUM(T145)</f>
        <v>0</v>
      </c>
      <c r="U164" s="380">
        <f t="shared" si="327"/>
        <v>0</v>
      </c>
      <c r="V164" s="612" t="e">
        <f t="shared" si="292"/>
        <v>#DIV/0!</v>
      </c>
      <c r="W164" s="657">
        <f t="shared" ref="W164:X165" si="328">SUM(W145)</f>
        <v>0</v>
      </c>
      <c r="X164" s="380">
        <f t="shared" si="328"/>
        <v>0</v>
      </c>
      <c r="Y164" s="612" t="e">
        <f t="shared" si="294"/>
        <v>#DIV/0!</v>
      </c>
      <c r="Z164" s="380">
        <f t="shared" ref="Z164:Z165" si="329">SUM(Z145)</f>
        <v>0</v>
      </c>
      <c r="AA164" s="432"/>
      <c r="AB164" s="432"/>
      <c r="AC164" s="380">
        <f t="shared" ref="AC164" si="330">SUM(AC145)</f>
        <v>0</v>
      </c>
      <c r="AD164" s="421" t="e">
        <f t="shared" si="296"/>
        <v>#DIV/0!</v>
      </c>
      <c r="AE164" s="380">
        <f t="shared" ref="AE164:AE165" si="331">SUM(AE145)</f>
        <v>0</v>
      </c>
      <c r="AF164" s="432"/>
      <c r="AG164" s="432"/>
      <c r="AH164" s="380">
        <f t="shared" ref="AH164:AJ165" si="332">SUM(AH145)</f>
        <v>0</v>
      </c>
      <c r="AI164" s="421" t="e">
        <f t="shared" si="297"/>
        <v>#DIV/0!</v>
      </c>
      <c r="AJ164" s="380">
        <f t="shared" si="332"/>
        <v>0</v>
      </c>
      <c r="AK164" s="432"/>
      <c r="AL164" s="432"/>
      <c r="AM164" s="380">
        <f t="shared" ref="AM164" si="333">SUM(AM145)</f>
        <v>0</v>
      </c>
      <c r="AN164" s="421" t="e">
        <f t="shared" si="298"/>
        <v>#DIV/0!</v>
      </c>
      <c r="AO164" s="380">
        <f t="shared" ref="AO164:AO165" si="334">SUM(AO145)</f>
        <v>0</v>
      </c>
      <c r="AP164" s="432"/>
      <c r="AQ164" s="432"/>
      <c r="AR164" s="380">
        <f t="shared" ref="AR164:AR165" si="335">SUM(AR145)</f>
        <v>0</v>
      </c>
      <c r="AS164" s="421" t="e">
        <f t="shared" si="299"/>
        <v>#DIV/0!</v>
      </c>
      <c r="AT164" s="380">
        <f t="shared" ref="AT164:AT165" si="336">SUM(AT145)</f>
        <v>0</v>
      </c>
      <c r="AU164" s="432"/>
      <c r="AV164" s="432"/>
      <c r="AW164" s="380">
        <f t="shared" ref="AW164:AW165" si="337">SUM(AW145)</f>
        <v>0</v>
      </c>
      <c r="AX164" s="421" t="e">
        <f t="shared" si="300"/>
        <v>#DIV/0!</v>
      </c>
      <c r="AY164" s="380">
        <f t="shared" ref="AY164:AZ165" si="338">SUM(AY145)</f>
        <v>0</v>
      </c>
      <c r="AZ164" s="380">
        <f t="shared" si="338"/>
        <v>0</v>
      </c>
      <c r="BA164" s="421" t="e">
        <f t="shared" si="302"/>
        <v>#DIV/0!</v>
      </c>
      <c r="BB164" s="840"/>
    </row>
    <row r="165" spans="1:54" ht="37.5" x14ac:dyDescent="0.3">
      <c r="A165" s="842"/>
      <c r="B165" s="842"/>
      <c r="C165" s="842"/>
      <c r="D165" s="611" t="s">
        <v>310</v>
      </c>
      <c r="E165" s="274">
        <f t="shared" si="281"/>
        <v>0</v>
      </c>
      <c r="F165" s="274">
        <f>SUM(I165,L165,O165,R165,U165,X165,AA165,AF165,AK165,AP165,AU165,AZ165)</f>
        <v>0</v>
      </c>
      <c r="G165" s="274" t="e">
        <f t="shared" si="282"/>
        <v>#DIV/0!</v>
      </c>
      <c r="H165" s="380">
        <f t="shared" si="321"/>
        <v>0</v>
      </c>
      <c r="I165" s="380">
        <f t="shared" si="322"/>
        <v>0</v>
      </c>
      <c r="J165" s="612" t="e">
        <f t="shared" si="284"/>
        <v>#DIV/0!</v>
      </c>
      <c r="K165" s="380">
        <f t="shared" si="323"/>
        <v>0</v>
      </c>
      <c r="L165" s="380">
        <f t="shared" si="323"/>
        <v>0</v>
      </c>
      <c r="M165" s="612" t="e">
        <f t="shared" si="286"/>
        <v>#DIV/0!</v>
      </c>
      <c r="N165" s="380">
        <f t="shared" si="324"/>
        <v>0</v>
      </c>
      <c r="O165" s="380">
        <f t="shared" si="324"/>
        <v>0</v>
      </c>
      <c r="P165" s="612" t="e">
        <f t="shared" si="288"/>
        <v>#DIV/0!</v>
      </c>
      <c r="Q165" s="380">
        <f t="shared" si="325"/>
        <v>0</v>
      </c>
      <c r="R165" s="380">
        <f t="shared" si="326"/>
        <v>0</v>
      </c>
      <c r="S165" s="612" t="e">
        <f t="shared" si="290"/>
        <v>#DIV/0!</v>
      </c>
      <c r="T165" s="380">
        <f t="shared" si="327"/>
        <v>0</v>
      </c>
      <c r="U165" s="380">
        <f t="shared" si="327"/>
        <v>0</v>
      </c>
      <c r="V165" s="612" t="e">
        <f t="shared" si="292"/>
        <v>#DIV/0!</v>
      </c>
      <c r="W165" s="657">
        <f t="shared" si="328"/>
        <v>0</v>
      </c>
      <c r="X165" s="380">
        <f t="shared" si="328"/>
        <v>0</v>
      </c>
      <c r="Y165" s="612" t="e">
        <f t="shared" si="294"/>
        <v>#DIV/0!</v>
      </c>
      <c r="Z165" s="380">
        <f t="shared" si="329"/>
        <v>0</v>
      </c>
      <c r="AA165" s="432"/>
      <c r="AB165" s="432"/>
      <c r="AC165" s="380">
        <f t="shared" ref="AC165" si="339">SUM(AC146)</f>
        <v>0</v>
      </c>
      <c r="AD165" s="421" t="e">
        <f t="shared" si="296"/>
        <v>#DIV/0!</v>
      </c>
      <c r="AE165" s="380">
        <f t="shared" si="331"/>
        <v>0</v>
      </c>
      <c r="AF165" s="432"/>
      <c r="AG165" s="432"/>
      <c r="AH165" s="380">
        <f t="shared" si="332"/>
        <v>0</v>
      </c>
      <c r="AI165" s="421" t="e">
        <f t="shared" si="297"/>
        <v>#DIV/0!</v>
      </c>
      <c r="AJ165" s="380">
        <f t="shared" si="332"/>
        <v>0</v>
      </c>
      <c r="AK165" s="432"/>
      <c r="AL165" s="432"/>
      <c r="AM165" s="380">
        <f t="shared" ref="AM165" si="340">SUM(AM146)</f>
        <v>0</v>
      </c>
      <c r="AN165" s="421" t="e">
        <f t="shared" si="298"/>
        <v>#DIV/0!</v>
      </c>
      <c r="AO165" s="380">
        <f t="shared" si="334"/>
        <v>0</v>
      </c>
      <c r="AP165" s="432"/>
      <c r="AQ165" s="432"/>
      <c r="AR165" s="380">
        <f t="shared" si="335"/>
        <v>0</v>
      </c>
      <c r="AS165" s="421" t="e">
        <f t="shared" si="299"/>
        <v>#DIV/0!</v>
      </c>
      <c r="AT165" s="380">
        <f t="shared" si="336"/>
        <v>0</v>
      </c>
      <c r="AU165" s="432"/>
      <c r="AV165" s="432"/>
      <c r="AW165" s="380">
        <f t="shared" si="337"/>
        <v>0</v>
      </c>
      <c r="AX165" s="421" t="e">
        <f t="shared" si="300"/>
        <v>#DIV/0!</v>
      </c>
      <c r="AY165" s="380">
        <f t="shared" si="338"/>
        <v>0</v>
      </c>
      <c r="AZ165" s="380">
        <f t="shared" si="338"/>
        <v>0</v>
      </c>
      <c r="BA165" s="421" t="e">
        <f t="shared" si="302"/>
        <v>#DIV/0!</v>
      </c>
      <c r="BB165" s="840"/>
    </row>
    <row r="166" spans="1:54" ht="42.75" customHeight="1" x14ac:dyDescent="0.3">
      <c r="A166" s="842" t="s">
        <v>288</v>
      </c>
      <c r="B166" s="842"/>
      <c r="C166" s="842"/>
      <c r="D166" s="160" t="s">
        <v>5</v>
      </c>
      <c r="E166" s="274">
        <f t="shared" si="281"/>
        <v>0</v>
      </c>
      <c r="F166" s="274">
        <f>SUM(I166,L166,O166,R166,U166,X166,AC166,AH166,AM166,AR166,AW166,AZ166)</f>
        <v>0</v>
      </c>
      <c r="G166" s="274" t="e">
        <f t="shared" si="282"/>
        <v>#DIV/0!</v>
      </c>
      <c r="H166" s="357"/>
      <c r="I166" s="357"/>
      <c r="J166" s="460" t="e">
        <f t="shared" si="284"/>
        <v>#DIV/0!</v>
      </c>
      <c r="K166" s="357"/>
      <c r="L166" s="357"/>
      <c r="M166" s="460" t="e">
        <f t="shared" si="286"/>
        <v>#DIV/0!</v>
      </c>
      <c r="N166" s="357"/>
      <c r="O166" s="357"/>
      <c r="P166" s="460" t="e">
        <f t="shared" si="288"/>
        <v>#DIV/0!</v>
      </c>
      <c r="Q166" s="357"/>
      <c r="R166" s="357"/>
      <c r="S166" s="460" t="e">
        <f t="shared" si="290"/>
        <v>#DIV/0!</v>
      </c>
      <c r="T166" s="357"/>
      <c r="U166" s="357"/>
      <c r="V166" s="460" t="e">
        <f t="shared" si="292"/>
        <v>#DIV/0!</v>
      </c>
      <c r="W166" s="657"/>
      <c r="X166" s="357"/>
      <c r="Y166" s="460" t="e">
        <f t="shared" si="294"/>
        <v>#DIV/0!</v>
      </c>
      <c r="Z166" s="357"/>
      <c r="AA166" s="421"/>
      <c r="AB166" s="421"/>
      <c r="AC166" s="357"/>
      <c r="AD166" s="421" t="e">
        <f t="shared" si="296"/>
        <v>#DIV/0!</v>
      </c>
      <c r="AE166" s="357"/>
      <c r="AF166" s="421"/>
      <c r="AG166" s="421"/>
      <c r="AH166" s="357"/>
      <c r="AI166" s="421" t="e">
        <f t="shared" si="297"/>
        <v>#DIV/0!</v>
      </c>
      <c r="AJ166" s="357"/>
      <c r="AK166" s="421"/>
      <c r="AL166" s="421"/>
      <c r="AM166" s="357"/>
      <c r="AN166" s="421" t="e">
        <f t="shared" si="298"/>
        <v>#DIV/0!</v>
      </c>
      <c r="AO166" s="357"/>
      <c r="AP166" s="421"/>
      <c r="AQ166" s="421"/>
      <c r="AR166" s="357"/>
      <c r="AS166" s="421" t="e">
        <f t="shared" si="299"/>
        <v>#DIV/0!</v>
      </c>
      <c r="AT166" s="357"/>
      <c r="AU166" s="421"/>
      <c r="AV166" s="421"/>
      <c r="AW166" s="357"/>
      <c r="AX166" s="421" t="e">
        <f t="shared" si="300"/>
        <v>#DIV/0!</v>
      </c>
      <c r="AY166" s="357"/>
      <c r="AZ166" s="357"/>
      <c r="BA166" s="460" t="e">
        <f t="shared" si="302"/>
        <v>#DIV/0!</v>
      </c>
      <c r="BB166" s="840"/>
    </row>
    <row r="167" spans="1:54" ht="36.75" customHeight="1" x14ac:dyDescent="0.3">
      <c r="A167" s="842"/>
      <c r="B167" s="842"/>
      <c r="C167" s="842"/>
      <c r="D167" s="370" t="s">
        <v>7</v>
      </c>
      <c r="E167" s="274">
        <f t="shared" si="281"/>
        <v>0</v>
      </c>
      <c r="F167" s="274">
        <f>SUM(I167,L167,O167,R167,U167,X167,AC167,AH167,AM167,AR167,AW167,AZ167)</f>
        <v>0</v>
      </c>
      <c r="G167" s="274" t="e">
        <f t="shared" si="282"/>
        <v>#DIV/0!</v>
      </c>
      <c r="H167" s="357"/>
      <c r="I167" s="357"/>
      <c r="J167" s="460" t="e">
        <f t="shared" si="284"/>
        <v>#DIV/0!</v>
      </c>
      <c r="K167" s="357"/>
      <c r="L167" s="357"/>
      <c r="M167" s="460" t="e">
        <f t="shared" si="286"/>
        <v>#DIV/0!</v>
      </c>
      <c r="N167" s="357"/>
      <c r="O167" s="357"/>
      <c r="P167" s="460" t="e">
        <f t="shared" si="288"/>
        <v>#DIV/0!</v>
      </c>
      <c r="Q167" s="357"/>
      <c r="R167" s="357"/>
      <c r="S167" s="460" t="e">
        <f t="shared" si="290"/>
        <v>#DIV/0!</v>
      </c>
      <c r="T167" s="357"/>
      <c r="U167" s="357"/>
      <c r="V167" s="460" t="e">
        <f t="shared" si="292"/>
        <v>#DIV/0!</v>
      </c>
      <c r="W167" s="657"/>
      <c r="X167" s="357"/>
      <c r="Y167" s="460" t="e">
        <f t="shared" si="294"/>
        <v>#DIV/0!</v>
      </c>
      <c r="Z167" s="357"/>
      <c r="AA167" s="432"/>
      <c r="AB167" s="432"/>
      <c r="AC167" s="357"/>
      <c r="AD167" s="421" t="e">
        <f t="shared" si="296"/>
        <v>#DIV/0!</v>
      </c>
      <c r="AE167" s="357"/>
      <c r="AF167" s="432"/>
      <c r="AG167" s="432"/>
      <c r="AH167" s="357"/>
      <c r="AI167" s="421" t="e">
        <f t="shared" si="297"/>
        <v>#DIV/0!</v>
      </c>
      <c r="AJ167" s="357"/>
      <c r="AK167" s="432"/>
      <c r="AL167" s="432"/>
      <c r="AM167" s="357"/>
      <c r="AN167" s="421" t="e">
        <f t="shared" si="298"/>
        <v>#DIV/0!</v>
      </c>
      <c r="AO167" s="357"/>
      <c r="AP167" s="432"/>
      <c r="AQ167" s="432"/>
      <c r="AR167" s="357"/>
      <c r="AS167" s="421" t="e">
        <f t="shared" si="299"/>
        <v>#DIV/0!</v>
      </c>
      <c r="AT167" s="357"/>
      <c r="AU167" s="432"/>
      <c r="AV167" s="432"/>
      <c r="AW167" s="357"/>
      <c r="AX167" s="421" t="e">
        <f t="shared" si="300"/>
        <v>#DIV/0!</v>
      </c>
      <c r="AY167" s="357"/>
      <c r="AZ167" s="357"/>
      <c r="BA167" s="460" t="e">
        <f t="shared" si="302"/>
        <v>#DIV/0!</v>
      </c>
      <c r="BB167" s="840"/>
    </row>
    <row r="168" spans="1:54" ht="42.75" customHeight="1" x14ac:dyDescent="0.3">
      <c r="A168" s="842"/>
      <c r="B168" s="842"/>
      <c r="C168" s="842"/>
      <c r="D168" s="611" t="s">
        <v>310</v>
      </c>
      <c r="E168" s="274">
        <f t="shared" si="281"/>
        <v>0</v>
      </c>
      <c r="F168" s="274">
        <f>SUM(I168,L168,O168,R168,U168,X168,AA168,AF168,AK168,AP168,AU168,AZ168)</f>
        <v>0</v>
      </c>
      <c r="G168" s="274" t="e">
        <f t="shared" si="282"/>
        <v>#DIV/0!</v>
      </c>
      <c r="H168" s="357"/>
      <c r="I168" s="357"/>
      <c r="J168" s="460" t="e">
        <f t="shared" si="284"/>
        <v>#DIV/0!</v>
      </c>
      <c r="K168" s="357"/>
      <c r="L168" s="357"/>
      <c r="M168" s="460" t="e">
        <f t="shared" si="286"/>
        <v>#DIV/0!</v>
      </c>
      <c r="N168" s="357"/>
      <c r="O168" s="357"/>
      <c r="P168" s="460" t="e">
        <f t="shared" si="288"/>
        <v>#DIV/0!</v>
      </c>
      <c r="Q168" s="357"/>
      <c r="R168" s="357"/>
      <c r="S168" s="460" t="e">
        <f t="shared" si="290"/>
        <v>#DIV/0!</v>
      </c>
      <c r="T168" s="357"/>
      <c r="U168" s="357"/>
      <c r="V168" s="460" t="e">
        <f t="shared" si="292"/>
        <v>#DIV/0!</v>
      </c>
      <c r="W168" s="657"/>
      <c r="X168" s="357"/>
      <c r="Y168" s="460" t="e">
        <f t="shared" si="294"/>
        <v>#DIV/0!</v>
      </c>
      <c r="Z168" s="357"/>
      <c r="AA168" s="432"/>
      <c r="AB168" s="432"/>
      <c r="AC168" s="357"/>
      <c r="AD168" s="421" t="e">
        <f t="shared" si="296"/>
        <v>#DIV/0!</v>
      </c>
      <c r="AE168" s="357"/>
      <c r="AF168" s="432"/>
      <c r="AG168" s="432"/>
      <c r="AH168" s="357"/>
      <c r="AI168" s="421" t="e">
        <f t="shared" si="297"/>
        <v>#DIV/0!</v>
      </c>
      <c r="AJ168" s="357"/>
      <c r="AK168" s="432"/>
      <c r="AL168" s="432"/>
      <c r="AM168" s="357"/>
      <c r="AN168" s="421" t="e">
        <f t="shared" si="298"/>
        <v>#DIV/0!</v>
      </c>
      <c r="AO168" s="357"/>
      <c r="AP168" s="432"/>
      <c r="AQ168" s="432"/>
      <c r="AR168" s="357"/>
      <c r="AS168" s="421" t="e">
        <f t="shared" si="299"/>
        <v>#DIV/0!</v>
      </c>
      <c r="AT168" s="357"/>
      <c r="AU168" s="432"/>
      <c r="AV168" s="432"/>
      <c r="AW168" s="357"/>
      <c r="AX168" s="421" t="e">
        <f t="shared" si="300"/>
        <v>#DIV/0!</v>
      </c>
      <c r="AY168" s="357"/>
      <c r="AZ168" s="357"/>
      <c r="BA168" s="460" t="e">
        <f t="shared" si="302"/>
        <v>#DIV/0!</v>
      </c>
      <c r="BB168" s="840"/>
    </row>
    <row r="169" spans="1:54" ht="47.25" customHeight="1" x14ac:dyDescent="0.3">
      <c r="A169" s="842" t="s">
        <v>355</v>
      </c>
      <c r="B169" s="842"/>
      <c r="C169" s="842"/>
      <c r="D169" s="160" t="s">
        <v>5</v>
      </c>
      <c r="E169" s="274">
        <f t="shared" ref="E169:E171" si="341">SUM(H169,K169,N169,Q169,T169,W169,Z169,AE169,AJ169,AO169,AT169,AY169)</f>
        <v>73.389160000000004</v>
      </c>
      <c r="F169" s="274">
        <f t="shared" ref="F169:F177" si="342">SUM(I169,L169,O169,R169,U169,X169,AC169,AH169,AM169,AR169,AW169,AZ169)</f>
        <v>73.389160000000004</v>
      </c>
      <c r="G169" s="281">
        <f t="shared" ref="G169:G171" si="343">SUM(F169/E169*100)</f>
        <v>100</v>
      </c>
      <c r="H169" s="380"/>
      <c r="I169" s="380"/>
      <c r="J169" s="425" t="e">
        <f t="shared" ref="J169:J171" si="344">SUM(I169/H169*100)</f>
        <v>#DIV/0!</v>
      </c>
      <c r="K169" s="380"/>
      <c r="L169" s="380"/>
      <c r="M169" s="485" t="e">
        <f t="shared" ref="M169:M171" si="345">SUM(L169/K169*100)</f>
        <v>#DIV/0!</v>
      </c>
      <c r="N169" s="380"/>
      <c r="O169" s="380"/>
      <c r="P169" s="485" t="e">
        <f t="shared" ref="P169:P171" si="346">SUM(O169/N169*100)</f>
        <v>#DIV/0!</v>
      </c>
      <c r="Q169" s="380"/>
      <c r="R169" s="380"/>
      <c r="S169" s="485" t="e">
        <f t="shared" ref="S169:S171" si="347">SUM(R169/Q169*100)</f>
        <v>#DIV/0!</v>
      </c>
      <c r="T169" s="380"/>
      <c r="U169" s="380">
        <v>0</v>
      </c>
      <c r="V169" s="485" t="e">
        <f t="shared" ref="V169:V171" si="348">SUM(U169/T169*100)</f>
        <v>#DIV/0!</v>
      </c>
      <c r="W169" s="657"/>
      <c r="X169" s="380"/>
      <c r="Y169" s="485" t="e">
        <f t="shared" ref="Y169:Y171" si="349">SUM(X169/W169*100)</f>
        <v>#DIV/0!</v>
      </c>
      <c r="Z169" s="380"/>
      <c r="AA169" s="380"/>
      <c r="AB169" s="380"/>
      <c r="AC169" s="380"/>
      <c r="AD169" s="380" t="e">
        <f t="shared" ref="AD169:AD171" si="350">SUM(AC169/Z169*100)</f>
        <v>#DIV/0!</v>
      </c>
      <c r="AE169" s="380">
        <v>29.33916</v>
      </c>
      <c r="AF169" s="421"/>
      <c r="AG169" s="421"/>
      <c r="AH169" s="380">
        <v>29.33916</v>
      </c>
      <c r="AI169" s="380">
        <f t="shared" ref="AI169:AI171" si="351">SUM(AH169/AE169*100)</f>
        <v>100</v>
      </c>
      <c r="AJ169" s="401">
        <v>11.55</v>
      </c>
      <c r="AK169" s="421"/>
      <c r="AL169" s="421"/>
      <c r="AM169" s="401">
        <v>11.55</v>
      </c>
      <c r="AN169" s="380">
        <f t="shared" ref="AN169:AN171" si="352">SUM(AM169/AJ169*100)</f>
        <v>100</v>
      </c>
      <c r="AO169" s="380">
        <v>32.5</v>
      </c>
      <c r="AP169" s="380"/>
      <c r="AQ169" s="380"/>
      <c r="AR169" s="380">
        <v>32.5</v>
      </c>
      <c r="AS169" s="401">
        <f t="shared" ref="AS169:AS171" si="353">SUM(AR169/AO169*100)</f>
        <v>100</v>
      </c>
      <c r="AT169" s="380"/>
      <c r="AU169" s="421"/>
      <c r="AV169" s="421"/>
      <c r="AW169" s="380"/>
      <c r="AX169" s="380" t="e">
        <f t="shared" ref="AX169:AX171" si="354">SUM(AW169/AT169*100)</f>
        <v>#DIV/0!</v>
      </c>
      <c r="AY169" s="380"/>
      <c r="AZ169" s="380"/>
      <c r="BA169" s="380" t="e">
        <f t="shared" ref="BA169:BA171" si="355">SUM(AZ169/AY169*100)</f>
        <v>#DIV/0!</v>
      </c>
      <c r="BB169" s="840"/>
    </row>
    <row r="170" spans="1:54" ht="42" customHeight="1" x14ac:dyDescent="0.3">
      <c r="A170" s="842"/>
      <c r="B170" s="842"/>
      <c r="C170" s="842"/>
      <c r="D170" s="370" t="s">
        <v>7</v>
      </c>
      <c r="E170" s="274">
        <f t="shared" si="341"/>
        <v>73.389160000000004</v>
      </c>
      <c r="F170" s="274">
        <f t="shared" si="342"/>
        <v>73.389160000000004</v>
      </c>
      <c r="G170" s="281">
        <f t="shared" si="343"/>
        <v>100</v>
      </c>
      <c r="H170" s="380"/>
      <c r="I170" s="380"/>
      <c r="J170" s="425" t="e">
        <f t="shared" si="344"/>
        <v>#DIV/0!</v>
      </c>
      <c r="K170" s="380"/>
      <c r="L170" s="380"/>
      <c r="M170" s="485" t="e">
        <f t="shared" si="345"/>
        <v>#DIV/0!</v>
      </c>
      <c r="N170" s="380"/>
      <c r="O170" s="380"/>
      <c r="P170" s="485" t="e">
        <f t="shared" si="346"/>
        <v>#DIV/0!</v>
      </c>
      <c r="Q170" s="380"/>
      <c r="R170" s="380"/>
      <c r="S170" s="485" t="e">
        <f t="shared" si="347"/>
        <v>#DIV/0!</v>
      </c>
      <c r="T170" s="380"/>
      <c r="U170" s="380">
        <v>0</v>
      </c>
      <c r="V170" s="485" t="e">
        <f t="shared" si="348"/>
        <v>#DIV/0!</v>
      </c>
      <c r="W170" s="657"/>
      <c r="X170" s="380"/>
      <c r="Y170" s="485" t="e">
        <f t="shared" si="349"/>
        <v>#DIV/0!</v>
      </c>
      <c r="Z170" s="380"/>
      <c r="AA170" s="380"/>
      <c r="AB170" s="380"/>
      <c r="AC170" s="380"/>
      <c r="AD170" s="380" t="e">
        <f t="shared" si="350"/>
        <v>#DIV/0!</v>
      </c>
      <c r="AE170" s="380">
        <v>29.33916</v>
      </c>
      <c r="AF170" s="421"/>
      <c r="AG170" s="421"/>
      <c r="AH170" s="380">
        <v>29.33916</v>
      </c>
      <c r="AI170" s="380">
        <f t="shared" si="351"/>
        <v>100</v>
      </c>
      <c r="AJ170" s="401">
        <v>11.55</v>
      </c>
      <c r="AK170" s="421"/>
      <c r="AL170" s="421"/>
      <c r="AM170" s="401">
        <v>11.55</v>
      </c>
      <c r="AN170" s="380">
        <f t="shared" si="352"/>
        <v>100</v>
      </c>
      <c r="AO170" s="380">
        <v>32.5</v>
      </c>
      <c r="AP170" s="380"/>
      <c r="AQ170" s="380"/>
      <c r="AR170" s="380">
        <v>32.5</v>
      </c>
      <c r="AS170" s="401">
        <f t="shared" si="353"/>
        <v>100</v>
      </c>
      <c r="AT170" s="380"/>
      <c r="AU170" s="421"/>
      <c r="AV170" s="421"/>
      <c r="AW170" s="380"/>
      <c r="AX170" s="380" t="e">
        <f t="shared" si="354"/>
        <v>#DIV/0!</v>
      </c>
      <c r="AY170" s="380"/>
      <c r="AZ170" s="380"/>
      <c r="BA170" s="380" t="e">
        <f t="shared" si="355"/>
        <v>#DIV/0!</v>
      </c>
      <c r="BB170" s="840"/>
    </row>
    <row r="171" spans="1:54" ht="60" customHeight="1" x14ac:dyDescent="0.3">
      <c r="A171" s="842"/>
      <c r="B171" s="842"/>
      <c r="C171" s="842"/>
      <c r="D171" s="611" t="s">
        <v>310</v>
      </c>
      <c r="E171" s="274">
        <f t="shared" si="341"/>
        <v>0</v>
      </c>
      <c r="F171" s="274">
        <f t="shared" si="342"/>
        <v>0</v>
      </c>
      <c r="G171" s="281" t="e">
        <f t="shared" si="343"/>
        <v>#DIV/0!</v>
      </c>
      <c r="H171" s="380"/>
      <c r="I171" s="380"/>
      <c r="J171" s="425" t="e">
        <f t="shared" si="344"/>
        <v>#DIV/0!</v>
      </c>
      <c r="K171" s="380"/>
      <c r="L171" s="380"/>
      <c r="M171" s="425" t="e">
        <f t="shared" si="345"/>
        <v>#DIV/0!</v>
      </c>
      <c r="N171" s="380"/>
      <c r="O171" s="380"/>
      <c r="P171" s="425" t="e">
        <f t="shared" si="346"/>
        <v>#DIV/0!</v>
      </c>
      <c r="Q171" s="380"/>
      <c r="R171" s="380"/>
      <c r="S171" s="485" t="e">
        <f t="shared" si="347"/>
        <v>#DIV/0!</v>
      </c>
      <c r="T171" s="380"/>
      <c r="U171" s="380">
        <v>0</v>
      </c>
      <c r="V171" s="485" t="e">
        <f t="shared" si="348"/>
        <v>#DIV/0!</v>
      </c>
      <c r="W171" s="657"/>
      <c r="X171" s="380"/>
      <c r="Y171" s="485" t="e">
        <f t="shared" si="349"/>
        <v>#DIV/0!</v>
      </c>
      <c r="Z171" s="380"/>
      <c r="AA171" s="380"/>
      <c r="AB171" s="380"/>
      <c r="AC171" s="380"/>
      <c r="AD171" s="380" t="e">
        <f t="shared" si="350"/>
        <v>#DIV/0!</v>
      </c>
      <c r="AE171" s="380">
        <v>0</v>
      </c>
      <c r="AF171" s="432"/>
      <c r="AG171" s="432"/>
      <c r="AH171" s="380">
        <v>0</v>
      </c>
      <c r="AI171" s="380" t="e">
        <f t="shared" si="351"/>
        <v>#DIV/0!</v>
      </c>
      <c r="AJ171" s="380">
        <v>0</v>
      </c>
      <c r="AK171" s="432"/>
      <c r="AL171" s="432"/>
      <c r="AM171" s="380">
        <v>0</v>
      </c>
      <c r="AN171" s="380" t="e">
        <f t="shared" si="352"/>
        <v>#DIV/0!</v>
      </c>
      <c r="AO171" s="380"/>
      <c r="AP171" s="432"/>
      <c r="AQ171" s="432"/>
      <c r="AR171" s="380"/>
      <c r="AS171" s="401" t="e">
        <f t="shared" si="353"/>
        <v>#DIV/0!</v>
      </c>
      <c r="AT171" s="380"/>
      <c r="AU171" s="432"/>
      <c r="AV171" s="432"/>
      <c r="AW171" s="380"/>
      <c r="AX171" s="380" t="e">
        <f t="shared" si="354"/>
        <v>#DIV/0!</v>
      </c>
      <c r="AY171" s="380"/>
      <c r="AZ171" s="380"/>
      <c r="BA171" s="380" t="e">
        <f t="shared" si="355"/>
        <v>#DIV/0!</v>
      </c>
      <c r="BB171" s="840"/>
    </row>
    <row r="172" spans="1:54" ht="32.25" customHeight="1" x14ac:dyDescent="0.3">
      <c r="A172" s="842" t="s">
        <v>356</v>
      </c>
      <c r="B172" s="842"/>
      <c r="C172" s="842"/>
      <c r="D172" s="160" t="s">
        <v>5</v>
      </c>
      <c r="E172" s="274">
        <f t="shared" si="281"/>
        <v>4.5</v>
      </c>
      <c r="F172" s="274">
        <f t="shared" si="342"/>
        <v>4.5</v>
      </c>
      <c r="G172" s="281">
        <f t="shared" si="282"/>
        <v>100</v>
      </c>
      <c r="H172" s="380"/>
      <c r="I172" s="380"/>
      <c r="J172" s="425" t="e">
        <f t="shared" si="284"/>
        <v>#DIV/0!</v>
      </c>
      <c r="K172" s="380"/>
      <c r="L172" s="380"/>
      <c r="M172" s="485" t="e">
        <f t="shared" si="286"/>
        <v>#DIV/0!</v>
      </c>
      <c r="N172" s="380"/>
      <c r="O172" s="380"/>
      <c r="P172" s="485" t="e">
        <f t="shared" si="288"/>
        <v>#DIV/0!</v>
      </c>
      <c r="Q172" s="380"/>
      <c r="R172" s="380"/>
      <c r="S172" s="485" t="e">
        <f t="shared" si="290"/>
        <v>#DIV/0!</v>
      </c>
      <c r="T172" s="380"/>
      <c r="U172" s="380">
        <v>0</v>
      </c>
      <c r="V172" s="485" t="e">
        <f t="shared" si="292"/>
        <v>#DIV/0!</v>
      </c>
      <c r="W172" s="657"/>
      <c r="X172" s="380"/>
      <c r="Y172" s="485" t="e">
        <f t="shared" si="294"/>
        <v>#DIV/0!</v>
      </c>
      <c r="Z172" s="380"/>
      <c r="AA172" s="380"/>
      <c r="AB172" s="380"/>
      <c r="AC172" s="380"/>
      <c r="AD172" s="380" t="e">
        <f t="shared" si="296"/>
        <v>#DIV/0!</v>
      </c>
      <c r="AE172" s="380">
        <v>0</v>
      </c>
      <c r="AF172" s="421"/>
      <c r="AG172" s="421"/>
      <c r="AH172" s="380">
        <v>0</v>
      </c>
      <c r="AI172" s="380" t="e">
        <f t="shared" si="297"/>
        <v>#DIV/0!</v>
      </c>
      <c r="AJ172" s="380">
        <v>4.5</v>
      </c>
      <c r="AK172" s="421"/>
      <c r="AL172" s="421"/>
      <c r="AM172" s="380">
        <v>4.5</v>
      </c>
      <c r="AN172" s="380">
        <f t="shared" si="298"/>
        <v>100</v>
      </c>
      <c r="AO172" s="380"/>
      <c r="AP172" s="380"/>
      <c r="AQ172" s="380"/>
      <c r="AR172" s="380"/>
      <c r="AS172" s="401" t="e">
        <f t="shared" si="299"/>
        <v>#DIV/0!</v>
      </c>
      <c r="AT172" s="380"/>
      <c r="AU172" s="421"/>
      <c r="AV172" s="421"/>
      <c r="AW172" s="380"/>
      <c r="AX172" s="380" t="e">
        <f t="shared" si="300"/>
        <v>#DIV/0!</v>
      </c>
      <c r="AY172" s="380"/>
      <c r="AZ172" s="380"/>
      <c r="BA172" s="380" t="e">
        <f t="shared" si="302"/>
        <v>#DIV/0!</v>
      </c>
      <c r="BB172" s="840"/>
    </row>
    <row r="173" spans="1:54" ht="20.25" customHeight="1" x14ac:dyDescent="0.3">
      <c r="A173" s="842"/>
      <c r="B173" s="842"/>
      <c r="C173" s="842"/>
      <c r="D173" s="370" t="s">
        <v>7</v>
      </c>
      <c r="E173" s="274">
        <f t="shared" si="281"/>
        <v>4.5</v>
      </c>
      <c r="F173" s="274">
        <f t="shared" si="342"/>
        <v>4.5</v>
      </c>
      <c r="G173" s="281">
        <f t="shared" si="282"/>
        <v>100</v>
      </c>
      <c r="H173" s="380"/>
      <c r="I173" s="380"/>
      <c r="J173" s="425" t="e">
        <f t="shared" si="284"/>
        <v>#DIV/0!</v>
      </c>
      <c r="K173" s="380"/>
      <c r="L173" s="380"/>
      <c r="M173" s="485" t="e">
        <f t="shared" si="286"/>
        <v>#DIV/0!</v>
      </c>
      <c r="N173" s="380"/>
      <c r="O173" s="380"/>
      <c r="P173" s="485" t="e">
        <f t="shared" si="288"/>
        <v>#DIV/0!</v>
      </c>
      <c r="Q173" s="380"/>
      <c r="R173" s="380"/>
      <c r="S173" s="485" t="e">
        <f t="shared" si="290"/>
        <v>#DIV/0!</v>
      </c>
      <c r="T173" s="380"/>
      <c r="U173" s="380">
        <v>0</v>
      </c>
      <c r="V173" s="485" t="e">
        <f t="shared" si="292"/>
        <v>#DIV/0!</v>
      </c>
      <c r="W173" s="657"/>
      <c r="X173" s="380"/>
      <c r="Y173" s="485" t="e">
        <f t="shared" si="294"/>
        <v>#DIV/0!</v>
      </c>
      <c r="Z173" s="380"/>
      <c r="AA173" s="380"/>
      <c r="AB173" s="380"/>
      <c r="AC173" s="380"/>
      <c r="AD173" s="380" t="e">
        <f t="shared" si="296"/>
        <v>#DIV/0!</v>
      </c>
      <c r="AE173" s="380">
        <v>0</v>
      </c>
      <c r="AF173" s="421"/>
      <c r="AG173" s="421"/>
      <c r="AH173" s="380">
        <v>0</v>
      </c>
      <c r="AI173" s="380" t="e">
        <f t="shared" si="297"/>
        <v>#DIV/0!</v>
      </c>
      <c r="AJ173" s="380">
        <v>4.5</v>
      </c>
      <c r="AK173" s="421"/>
      <c r="AL173" s="421"/>
      <c r="AM173" s="380">
        <v>4.5</v>
      </c>
      <c r="AN173" s="380">
        <f t="shared" si="298"/>
        <v>100</v>
      </c>
      <c r="AO173" s="380"/>
      <c r="AP173" s="380"/>
      <c r="AQ173" s="380"/>
      <c r="AR173" s="380"/>
      <c r="AS173" s="401" t="e">
        <f t="shared" si="299"/>
        <v>#DIV/0!</v>
      </c>
      <c r="AT173" s="380"/>
      <c r="AU173" s="421"/>
      <c r="AV173" s="421"/>
      <c r="AW173" s="380"/>
      <c r="AX173" s="380" t="e">
        <f t="shared" si="300"/>
        <v>#DIV/0!</v>
      </c>
      <c r="AY173" s="380"/>
      <c r="AZ173" s="380"/>
      <c r="BA173" s="380" t="e">
        <f t="shared" si="302"/>
        <v>#DIV/0!</v>
      </c>
      <c r="BB173" s="840"/>
    </row>
    <row r="174" spans="1:54" ht="42" customHeight="1" x14ac:dyDescent="0.3">
      <c r="A174" s="842"/>
      <c r="B174" s="842"/>
      <c r="C174" s="842"/>
      <c r="D174" s="611" t="s">
        <v>310</v>
      </c>
      <c r="E174" s="274">
        <f t="shared" si="281"/>
        <v>0</v>
      </c>
      <c r="F174" s="274">
        <f t="shared" si="342"/>
        <v>0</v>
      </c>
      <c r="G174" s="281" t="e">
        <f t="shared" si="282"/>
        <v>#DIV/0!</v>
      </c>
      <c r="H174" s="380"/>
      <c r="I174" s="380"/>
      <c r="J174" s="425" t="e">
        <f t="shared" si="284"/>
        <v>#DIV/0!</v>
      </c>
      <c r="K174" s="380"/>
      <c r="L174" s="380"/>
      <c r="M174" s="425" t="e">
        <f t="shared" si="286"/>
        <v>#DIV/0!</v>
      </c>
      <c r="N174" s="380"/>
      <c r="O174" s="380"/>
      <c r="P174" s="425" t="e">
        <f t="shared" si="288"/>
        <v>#DIV/0!</v>
      </c>
      <c r="Q174" s="380"/>
      <c r="R174" s="380"/>
      <c r="S174" s="485" t="e">
        <f t="shared" si="290"/>
        <v>#DIV/0!</v>
      </c>
      <c r="T174" s="380"/>
      <c r="U174" s="380">
        <v>0</v>
      </c>
      <c r="V174" s="485" t="e">
        <f t="shared" si="292"/>
        <v>#DIV/0!</v>
      </c>
      <c r="W174" s="657"/>
      <c r="X174" s="380"/>
      <c r="Y174" s="485" t="e">
        <f t="shared" si="294"/>
        <v>#DIV/0!</v>
      </c>
      <c r="Z174" s="380"/>
      <c r="AA174" s="380"/>
      <c r="AB174" s="380"/>
      <c r="AC174" s="380"/>
      <c r="AD174" s="380" t="e">
        <f t="shared" si="296"/>
        <v>#DIV/0!</v>
      </c>
      <c r="AE174" s="380">
        <v>0</v>
      </c>
      <c r="AF174" s="432"/>
      <c r="AG174" s="432"/>
      <c r="AH174" s="380">
        <v>0</v>
      </c>
      <c r="AI174" s="380" t="e">
        <f t="shared" si="297"/>
        <v>#DIV/0!</v>
      </c>
      <c r="AJ174" s="380"/>
      <c r="AK174" s="432"/>
      <c r="AL174" s="432"/>
      <c r="AM174" s="380"/>
      <c r="AN174" s="380" t="e">
        <f t="shared" si="298"/>
        <v>#DIV/0!</v>
      </c>
      <c r="AO174" s="380"/>
      <c r="AP174" s="432"/>
      <c r="AQ174" s="432"/>
      <c r="AR174" s="380"/>
      <c r="AS174" s="401" t="e">
        <f t="shared" si="299"/>
        <v>#DIV/0!</v>
      </c>
      <c r="AT174" s="380"/>
      <c r="AU174" s="432"/>
      <c r="AV174" s="432"/>
      <c r="AW174" s="380"/>
      <c r="AX174" s="380" t="e">
        <f t="shared" si="300"/>
        <v>#DIV/0!</v>
      </c>
      <c r="AY174" s="380"/>
      <c r="AZ174" s="380"/>
      <c r="BA174" s="380" t="e">
        <f t="shared" si="302"/>
        <v>#DIV/0!</v>
      </c>
      <c r="BB174" s="840"/>
    </row>
    <row r="175" spans="1:54" ht="60" customHeight="1" x14ac:dyDescent="0.3">
      <c r="A175" s="842" t="s">
        <v>357</v>
      </c>
      <c r="B175" s="842"/>
      <c r="C175" s="842"/>
      <c r="D175" s="160" t="s">
        <v>5</v>
      </c>
      <c r="E175" s="274">
        <f t="shared" ref="E175:E177" si="356">SUM(H175,K175,N175,Q175,T175,W175,Z175,AE175,AJ175,AO175,AT175,AY175)</f>
        <v>92</v>
      </c>
      <c r="F175" s="274">
        <f t="shared" si="342"/>
        <v>92</v>
      </c>
      <c r="G175" s="281">
        <f t="shared" ref="G175:G177" si="357">SUM(F175/E175*100)</f>
        <v>100</v>
      </c>
      <c r="H175" s="380"/>
      <c r="I175" s="380"/>
      <c r="J175" s="425" t="e">
        <f t="shared" ref="J175:J177" si="358">SUM(I175/H175*100)</f>
        <v>#DIV/0!</v>
      </c>
      <c r="K175" s="380"/>
      <c r="L175" s="380"/>
      <c r="M175" s="485" t="e">
        <f t="shared" ref="M175:M177" si="359">SUM(L175/K175*100)</f>
        <v>#DIV/0!</v>
      </c>
      <c r="N175" s="380"/>
      <c r="O175" s="380"/>
      <c r="P175" s="485" t="e">
        <f t="shared" ref="P175:P177" si="360">SUM(O175/N175*100)</f>
        <v>#DIV/0!</v>
      </c>
      <c r="Q175" s="380"/>
      <c r="R175" s="380"/>
      <c r="S175" s="485" t="e">
        <f t="shared" ref="S175:S177" si="361">SUM(R175/Q175*100)</f>
        <v>#DIV/0!</v>
      </c>
      <c r="T175" s="380"/>
      <c r="U175" s="380">
        <v>0</v>
      </c>
      <c r="V175" s="485" t="e">
        <f t="shared" ref="V175:V177" si="362">SUM(U175/T175*100)</f>
        <v>#DIV/0!</v>
      </c>
      <c r="W175" s="657"/>
      <c r="X175" s="380"/>
      <c r="Y175" s="485" t="e">
        <f t="shared" ref="Y175:Y177" si="363">SUM(X175/W175*100)</f>
        <v>#DIV/0!</v>
      </c>
      <c r="Z175" s="380"/>
      <c r="AA175" s="380"/>
      <c r="AB175" s="380"/>
      <c r="AC175" s="380"/>
      <c r="AD175" s="380" t="e">
        <f t="shared" ref="AD175:AD177" si="364">SUM(AC175/Z175*100)</f>
        <v>#DIV/0!</v>
      </c>
      <c r="AE175" s="380">
        <v>92</v>
      </c>
      <c r="AF175" s="421"/>
      <c r="AG175" s="421"/>
      <c r="AH175" s="380">
        <v>92</v>
      </c>
      <c r="AI175" s="380">
        <f t="shared" ref="AI175:AI177" si="365">SUM(AH175/AE175*100)</f>
        <v>100</v>
      </c>
      <c r="AJ175" s="380"/>
      <c r="AK175" s="421"/>
      <c r="AL175" s="421"/>
      <c r="AM175" s="380"/>
      <c r="AN175" s="380" t="e">
        <f t="shared" ref="AN175:AN177" si="366">SUM(AM175/AJ175*100)</f>
        <v>#DIV/0!</v>
      </c>
      <c r="AO175" s="380"/>
      <c r="AP175" s="380"/>
      <c r="AQ175" s="380"/>
      <c r="AR175" s="380"/>
      <c r="AS175" s="401" t="e">
        <f t="shared" ref="AS175:AS177" si="367">SUM(AR175/AO175*100)</f>
        <v>#DIV/0!</v>
      </c>
      <c r="AT175" s="380"/>
      <c r="AU175" s="421"/>
      <c r="AV175" s="421"/>
      <c r="AW175" s="380"/>
      <c r="AX175" s="380" t="e">
        <f t="shared" ref="AX175:AX177" si="368">SUM(AW175/AT175*100)</f>
        <v>#DIV/0!</v>
      </c>
      <c r="AY175" s="380"/>
      <c r="AZ175" s="380"/>
      <c r="BA175" s="380" t="e">
        <f t="shared" ref="BA175:BA177" si="369">SUM(AZ175/AY175*100)</f>
        <v>#DIV/0!</v>
      </c>
      <c r="BB175" s="840"/>
    </row>
    <row r="176" spans="1:54" ht="33" customHeight="1" x14ac:dyDescent="0.3">
      <c r="A176" s="842"/>
      <c r="B176" s="842"/>
      <c r="C176" s="842"/>
      <c r="D176" s="370" t="s">
        <v>7</v>
      </c>
      <c r="E176" s="274">
        <f t="shared" si="356"/>
        <v>92</v>
      </c>
      <c r="F176" s="274">
        <f t="shared" si="342"/>
        <v>92</v>
      </c>
      <c r="G176" s="281">
        <f t="shared" si="357"/>
        <v>100</v>
      </c>
      <c r="H176" s="380"/>
      <c r="I176" s="380"/>
      <c r="J176" s="425" t="e">
        <f t="shared" si="358"/>
        <v>#DIV/0!</v>
      </c>
      <c r="K176" s="380"/>
      <c r="L176" s="380"/>
      <c r="M176" s="485" t="e">
        <f t="shared" si="359"/>
        <v>#DIV/0!</v>
      </c>
      <c r="N176" s="380"/>
      <c r="O176" s="380"/>
      <c r="P176" s="485" t="e">
        <f t="shared" si="360"/>
        <v>#DIV/0!</v>
      </c>
      <c r="Q176" s="380"/>
      <c r="R176" s="380"/>
      <c r="S176" s="485" t="e">
        <f t="shared" si="361"/>
        <v>#DIV/0!</v>
      </c>
      <c r="T176" s="380"/>
      <c r="U176" s="380">
        <v>0</v>
      </c>
      <c r="V176" s="485" t="e">
        <f t="shared" si="362"/>
        <v>#DIV/0!</v>
      </c>
      <c r="W176" s="657"/>
      <c r="X176" s="380"/>
      <c r="Y176" s="485" t="e">
        <f t="shared" si="363"/>
        <v>#DIV/0!</v>
      </c>
      <c r="Z176" s="380"/>
      <c r="AA176" s="380"/>
      <c r="AB176" s="380"/>
      <c r="AC176" s="380"/>
      <c r="AD176" s="380" t="e">
        <f t="shared" si="364"/>
        <v>#DIV/0!</v>
      </c>
      <c r="AE176" s="380">
        <v>92</v>
      </c>
      <c r="AF176" s="421"/>
      <c r="AG176" s="421"/>
      <c r="AH176" s="380">
        <v>92</v>
      </c>
      <c r="AI176" s="380">
        <f t="shared" si="365"/>
        <v>100</v>
      </c>
      <c r="AJ176" s="380"/>
      <c r="AK176" s="421"/>
      <c r="AL176" s="421"/>
      <c r="AM176" s="380"/>
      <c r="AN176" s="380" t="e">
        <f t="shared" si="366"/>
        <v>#DIV/0!</v>
      </c>
      <c r="AO176" s="380"/>
      <c r="AP176" s="380"/>
      <c r="AQ176" s="380"/>
      <c r="AR176" s="380"/>
      <c r="AS176" s="401" t="e">
        <f t="shared" si="367"/>
        <v>#DIV/0!</v>
      </c>
      <c r="AT176" s="380"/>
      <c r="AU176" s="421"/>
      <c r="AV176" s="421"/>
      <c r="AW176" s="380"/>
      <c r="AX176" s="380" t="e">
        <f t="shared" si="368"/>
        <v>#DIV/0!</v>
      </c>
      <c r="AY176" s="380"/>
      <c r="AZ176" s="380"/>
      <c r="BA176" s="380" t="e">
        <f t="shared" si="369"/>
        <v>#DIV/0!</v>
      </c>
      <c r="BB176" s="840"/>
    </row>
    <row r="177" spans="1:56" ht="49.5" customHeight="1" x14ac:dyDescent="0.3">
      <c r="A177" s="842"/>
      <c r="B177" s="842"/>
      <c r="C177" s="842"/>
      <c r="D177" s="611" t="s">
        <v>310</v>
      </c>
      <c r="E177" s="274">
        <f t="shared" si="356"/>
        <v>0</v>
      </c>
      <c r="F177" s="274">
        <f t="shared" si="342"/>
        <v>0</v>
      </c>
      <c r="G177" s="281" t="e">
        <f t="shared" si="357"/>
        <v>#DIV/0!</v>
      </c>
      <c r="H177" s="380"/>
      <c r="I177" s="380"/>
      <c r="J177" s="425" t="e">
        <f t="shared" si="358"/>
        <v>#DIV/0!</v>
      </c>
      <c r="K177" s="380"/>
      <c r="L177" s="380"/>
      <c r="M177" s="425" t="e">
        <f t="shared" si="359"/>
        <v>#DIV/0!</v>
      </c>
      <c r="N177" s="380"/>
      <c r="O177" s="380"/>
      <c r="P177" s="425" t="e">
        <f t="shared" si="360"/>
        <v>#DIV/0!</v>
      </c>
      <c r="Q177" s="380"/>
      <c r="R177" s="380"/>
      <c r="S177" s="485" t="e">
        <f t="shared" si="361"/>
        <v>#DIV/0!</v>
      </c>
      <c r="T177" s="380"/>
      <c r="U177" s="380">
        <v>0</v>
      </c>
      <c r="V177" s="485" t="e">
        <f t="shared" si="362"/>
        <v>#DIV/0!</v>
      </c>
      <c r="W177" s="657"/>
      <c r="X177" s="380"/>
      <c r="Y177" s="485" t="e">
        <f t="shared" si="363"/>
        <v>#DIV/0!</v>
      </c>
      <c r="Z177" s="380"/>
      <c r="AA177" s="380"/>
      <c r="AB177" s="380"/>
      <c r="AC177" s="380"/>
      <c r="AD177" s="380" t="e">
        <f t="shared" si="364"/>
        <v>#DIV/0!</v>
      </c>
      <c r="AE177" s="380">
        <v>0</v>
      </c>
      <c r="AF177" s="432"/>
      <c r="AG177" s="432"/>
      <c r="AH177" s="380">
        <v>0</v>
      </c>
      <c r="AI177" s="380" t="e">
        <f t="shared" si="365"/>
        <v>#DIV/0!</v>
      </c>
      <c r="AJ177" s="380"/>
      <c r="AK177" s="432"/>
      <c r="AL177" s="432"/>
      <c r="AM177" s="380"/>
      <c r="AN177" s="380" t="e">
        <f t="shared" si="366"/>
        <v>#DIV/0!</v>
      </c>
      <c r="AO177" s="380"/>
      <c r="AP177" s="432"/>
      <c r="AQ177" s="432"/>
      <c r="AR177" s="380"/>
      <c r="AS177" s="401" t="e">
        <f t="shared" si="367"/>
        <v>#DIV/0!</v>
      </c>
      <c r="AT177" s="380"/>
      <c r="AU177" s="432"/>
      <c r="AV177" s="432"/>
      <c r="AW177" s="380"/>
      <c r="AX177" s="380" t="e">
        <f t="shared" si="368"/>
        <v>#DIV/0!</v>
      </c>
      <c r="AY177" s="380"/>
      <c r="AZ177" s="380"/>
      <c r="BA177" s="380" t="e">
        <f t="shared" si="369"/>
        <v>#DIV/0!</v>
      </c>
      <c r="BB177" s="840"/>
    </row>
    <row r="178" spans="1:56" s="96" customFormat="1" ht="12.75" customHeight="1" x14ac:dyDescent="0.25">
      <c r="A178" s="850"/>
      <c r="B178" s="850"/>
      <c r="C178" s="850"/>
      <c r="D178" s="850"/>
      <c r="E178" s="850"/>
      <c r="F178" s="850"/>
      <c r="G178" s="850"/>
      <c r="H178" s="850"/>
      <c r="I178" s="850"/>
      <c r="J178" s="850"/>
      <c r="K178" s="850"/>
      <c r="L178" s="850"/>
      <c r="M178" s="850"/>
      <c r="N178" s="850"/>
      <c r="O178" s="850"/>
      <c r="P178" s="850"/>
      <c r="Q178" s="850"/>
      <c r="R178" s="850"/>
      <c r="S178" s="850"/>
      <c r="T178" s="850"/>
      <c r="U178" s="850"/>
      <c r="V178" s="850"/>
      <c r="W178" s="850"/>
      <c r="X178" s="850"/>
      <c r="Y178" s="850"/>
      <c r="Z178" s="850"/>
      <c r="AA178" s="850"/>
      <c r="AB178" s="850"/>
      <c r="AC178" s="850"/>
      <c r="AD178" s="850"/>
      <c r="AE178" s="850"/>
      <c r="AF178" s="850"/>
      <c r="AG178" s="850"/>
      <c r="AH178" s="850"/>
      <c r="AI178" s="850"/>
      <c r="AJ178" s="850"/>
      <c r="AK178" s="850"/>
      <c r="AL178" s="850"/>
      <c r="AM178" s="850"/>
      <c r="AN178" s="850"/>
      <c r="AO178" s="850"/>
      <c r="AP178" s="850"/>
      <c r="AQ178" s="850"/>
      <c r="AR178" s="850"/>
      <c r="AS178" s="850"/>
      <c r="AT178" s="850"/>
      <c r="AU178" s="850"/>
      <c r="AV178" s="850"/>
      <c r="AW178" s="850"/>
      <c r="AX178" s="850"/>
      <c r="AY178" s="850"/>
      <c r="AZ178" s="850"/>
      <c r="BA178" s="850"/>
      <c r="BB178" s="850"/>
      <c r="BC178" s="122"/>
      <c r="BD178" s="138"/>
    </row>
    <row r="179" spans="1:56" s="620" customFormat="1" ht="93.6" customHeight="1" x14ac:dyDescent="0.3">
      <c r="A179" s="613"/>
      <c r="B179" s="854" t="s">
        <v>348</v>
      </c>
      <c r="C179" s="854"/>
      <c r="D179" s="614" t="s">
        <v>249</v>
      </c>
      <c r="E179" s="615" t="s">
        <v>331</v>
      </c>
      <c r="F179" s="615"/>
      <c r="G179" s="615"/>
      <c r="H179" s="616"/>
      <c r="I179" s="616"/>
      <c r="J179" s="616"/>
      <c r="K179" s="853"/>
      <c r="L179" s="853"/>
      <c r="M179" s="853"/>
      <c r="N179" s="853"/>
      <c r="O179" s="853"/>
      <c r="P179" s="853"/>
      <c r="Q179" s="853"/>
      <c r="R179" s="853"/>
      <c r="S179" s="617"/>
      <c r="T179" s="617"/>
      <c r="U179" s="617"/>
      <c r="V179" s="617"/>
      <c r="W179" s="645"/>
      <c r="X179" s="617"/>
      <c r="Y179" s="617"/>
      <c r="Z179" s="617"/>
      <c r="AA179" s="617"/>
      <c r="AB179" s="617"/>
      <c r="AC179" s="617"/>
      <c r="AD179" s="617"/>
      <c r="AE179" s="617"/>
      <c r="AF179" s="617"/>
      <c r="AG179" s="617"/>
      <c r="AH179" s="617"/>
      <c r="AI179" s="617"/>
      <c r="AJ179" s="617"/>
      <c r="AK179" s="617"/>
      <c r="AL179" s="617"/>
      <c r="AM179" s="617"/>
      <c r="AN179" s="617"/>
      <c r="AO179" s="617"/>
      <c r="AP179" s="617"/>
      <c r="AQ179" s="617"/>
      <c r="AR179" s="617"/>
      <c r="AS179" s="617"/>
      <c r="AT179" s="617"/>
      <c r="AU179" s="617"/>
      <c r="AV179" s="617"/>
      <c r="AW179" s="617"/>
      <c r="AX179" s="617"/>
      <c r="AY179" s="617"/>
      <c r="AZ179" s="617"/>
      <c r="BA179" s="617"/>
      <c r="BB179" s="617"/>
      <c r="BC179" s="618"/>
      <c r="BD179" s="619"/>
    </row>
    <row r="180" spans="1:56" s="620" customFormat="1" ht="20.25" x14ac:dyDescent="0.3">
      <c r="A180" s="613"/>
      <c r="B180" s="616"/>
      <c r="C180" s="621"/>
      <c r="D180" s="622"/>
      <c r="E180" s="615"/>
      <c r="F180" s="615"/>
      <c r="G180" s="615"/>
      <c r="H180" s="616"/>
      <c r="I180" s="616"/>
      <c r="J180" s="616"/>
      <c r="K180" s="623"/>
      <c r="L180" s="623"/>
      <c r="M180" s="623"/>
      <c r="N180" s="623"/>
      <c r="O180" s="623"/>
      <c r="P180" s="623"/>
      <c r="Q180" s="623"/>
      <c r="R180" s="623"/>
      <c r="S180" s="617"/>
      <c r="T180" s="617"/>
      <c r="U180" s="617"/>
      <c r="V180" s="617"/>
      <c r="W180" s="645"/>
      <c r="X180" s="617"/>
      <c r="Y180" s="617"/>
      <c r="Z180" s="617"/>
      <c r="AA180" s="617"/>
      <c r="AB180" s="617"/>
      <c r="AC180" s="617"/>
      <c r="AD180" s="617"/>
      <c r="AE180" s="617"/>
      <c r="AF180" s="617"/>
      <c r="AG180" s="617"/>
      <c r="AH180" s="617"/>
      <c r="AI180" s="617"/>
      <c r="AJ180" s="617"/>
      <c r="AK180" s="617"/>
      <c r="AL180" s="617"/>
      <c r="AM180" s="617"/>
      <c r="AN180" s="617"/>
      <c r="AO180" s="617"/>
      <c r="AP180" s="617"/>
      <c r="AQ180" s="617"/>
      <c r="AR180" s="617"/>
      <c r="AS180" s="617"/>
      <c r="AT180" s="617"/>
      <c r="AU180" s="617"/>
      <c r="AV180" s="617"/>
      <c r="AW180" s="617"/>
      <c r="AX180" s="617"/>
      <c r="AY180" s="617"/>
      <c r="AZ180" s="617"/>
      <c r="BA180" s="617"/>
      <c r="BB180" s="617"/>
      <c r="BC180" s="618"/>
      <c r="BD180" s="619"/>
    </row>
    <row r="181" spans="1:56" s="620" customFormat="1" ht="153.6" customHeight="1" x14ac:dyDescent="0.3">
      <c r="A181" s="613"/>
      <c r="B181" s="855" t="s">
        <v>360</v>
      </c>
      <c r="C181" s="855"/>
      <c r="D181" s="614" t="s">
        <v>249</v>
      </c>
      <c r="E181" s="615" t="s">
        <v>358</v>
      </c>
      <c r="F181" s="615"/>
      <c r="G181" s="615"/>
      <c r="H181" s="616"/>
      <c r="I181" s="616"/>
      <c r="J181" s="616"/>
      <c r="K181" s="853"/>
      <c r="L181" s="853"/>
      <c r="M181" s="853"/>
      <c r="N181" s="853"/>
      <c r="O181" s="853"/>
      <c r="P181" s="853"/>
      <c r="Q181" s="853"/>
      <c r="R181" s="853"/>
      <c r="S181" s="617"/>
      <c r="T181" s="617"/>
      <c r="U181" s="617"/>
      <c r="V181" s="617"/>
      <c r="W181" s="645"/>
      <c r="X181" s="617"/>
      <c r="Y181" s="617"/>
      <c r="Z181" s="617"/>
      <c r="AA181" s="617"/>
      <c r="AB181" s="617"/>
      <c r="AC181" s="617"/>
      <c r="AD181" s="617"/>
      <c r="AE181" s="617"/>
      <c r="AF181" s="617"/>
      <c r="AG181" s="617"/>
      <c r="AH181" s="617"/>
      <c r="AI181" s="617"/>
      <c r="AJ181" s="617"/>
      <c r="AK181" s="617"/>
      <c r="AL181" s="617"/>
      <c r="AM181" s="617"/>
      <c r="AN181" s="617"/>
      <c r="AO181" s="617"/>
      <c r="AP181" s="617"/>
      <c r="AQ181" s="617"/>
      <c r="AR181" s="617"/>
      <c r="AS181" s="617"/>
      <c r="AT181" s="617"/>
      <c r="AU181" s="617"/>
      <c r="AV181" s="617"/>
      <c r="AW181" s="617"/>
      <c r="AX181" s="617"/>
      <c r="AY181" s="617"/>
      <c r="AZ181" s="617"/>
      <c r="BA181" s="617"/>
      <c r="BB181" s="617"/>
      <c r="BC181" s="618"/>
      <c r="BD181" s="619"/>
    </row>
    <row r="182" spans="1:56" s="620" customFormat="1" ht="20.25" x14ac:dyDescent="0.3">
      <c r="A182" s="613"/>
      <c r="B182" s="616" t="s">
        <v>306</v>
      </c>
      <c r="C182" s="621"/>
      <c r="D182" s="624"/>
      <c r="E182" s="615"/>
      <c r="F182" s="615"/>
      <c r="G182" s="615"/>
      <c r="H182" s="616"/>
      <c r="I182" s="616"/>
      <c r="J182" s="616"/>
      <c r="K182" s="616"/>
      <c r="L182" s="616"/>
      <c r="M182" s="616"/>
      <c r="N182" s="616"/>
      <c r="O182" s="616"/>
      <c r="P182" s="616"/>
      <c r="Q182" s="616"/>
      <c r="R182" s="616"/>
      <c r="S182" s="617"/>
      <c r="T182" s="617"/>
      <c r="U182" s="617"/>
      <c r="V182" s="617"/>
      <c r="W182" s="645"/>
      <c r="X182" s="617"/>
      <c r="Y182" s="617"/>
      <c r="Z182" s="617"/>
      <c r="AA182" s="617"/>
      <c r="AB182" s="617"/>
      <c r="AC182" s="617"/>
      <c r="AD182" s="617"/>
      <c r="AE182" s="617"/>
      <c r="AF182" s="617"/>
      <c r="AG182" s="617"/>
      <c r="AH182" s="617"/>
      <c r="AI182" s="617"/>
      <c r="AJ182" s="617"/>
      <c r="AK182" s="617"/>
      <c r="AL182" s="617"/>
      <c r="AM182" s="617"/>
      <c r="AN182" s="617"/>
      <c r="AO182" s="617"/>
      <c r="AP182" s="617"/>
      <c r="AQ182" s="617"/>
      <c r="AR182" s="617"/>
      <c r="AS182" s="617"/>
      <c r="AT182" s="617"/>
      <c r="AU182" s="617"/>
      <c r="AV182" s="617"/>
      <c r="AW182" s="617"/>
      <c r="AX182" s="617"/>
      <c r="AY182" s="617"/>
      <c r="AZ182" s="617"/>
      <c r="BA182" s="617"/>
      <c r="BB182" s="617"/>
      <c r="BC182" s="618"/>
      <c r="BD182" s="619"/>
    </row>
    <row r="183" spans="1:56" s="97" customFormat="1" ht="5.25" customHeight="1" x14ac:dyDescent="0.3">
      <c r="A183" s="625"/>
      <c r="B183" s="626"/>
      <c r="C183" s="627"/>
      <c r="D183" s="628"/>
      <c r="E183" s="629"/>
      <c r="F183" s="629"/>
      <c r="G183" s="630"/>
      <c r="H183" s="626"/>
      <c r="I183" s="626"/>
      <c r="J183" s="631"/>
      <c r="K183" s="626"/>
      <c r="L183" s="626"/>
      <c r="M183" s="626"/>
      <c r="N183" s="626"/>
      <c r="O183" s="626"/>
      <c r="P183" s="626"/>
      <c r="Q183" s="626"/>
      <c r="R183" s="626"/>
      <c r="S183" s="192"/>
      <c r="T183" s="192"/>
      <c r="U183" s="192"/>
      <c r="V183" s="192"/>
      <c r="W183" s="684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2"/>
      <c r="AY183" s="192"/>
      <c r="AZ183" s="192"/>
      <c r="BA183" s="192"/>
      <c r="BB183" s="192"/>
      <c r="BC183" s="122"/>
      <c r="BD183" s="138"/>
    </row>
    <row r="184" spans="1:56" s="97" customFormat="1" ht="9" hidden="1" customHeight="1" x14ac:dyDescent="0.3">
      <c r="A184" s="625"/>
      <c r="B184" s="626"/>
      <c r="C184" s="627"/>
      <c r="D184" s="628"/>
      <c r="E184" s="629"/>
      <c r="F184" s="629"/>
      <c r="G184" s="630"/>
      <c r="H184" s="626"/>
      <c r="I184" s="626"/>
      <c r="J184" s="631"/>
      <c r="K184" s="626"/>
      <c r="L184" s="626"/>
      <c r="M184" s="626"/>
      <c r="N184" s="626"/>
      <c r="O184" s="626"/>
      <c r="P184" s="626"/>
      <c r="Q184" s="626"/>
      <c r="R184" s="626"/>
      <c r="S184" s="192"/>
      <c r="T184" s="192"/>
      <c r="U184" s="192"/>
      <c r="V184" s="192"/>
      <c r="W184" s="684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  <c r="AZ184" s="192"/>
      <c r="BA184" s="192"/>
      <c r="BB184" s="192"/>
      <c r="BC184" s="122"/>
      <c r="BD184" s="138"/>
    </row>
    <row r="185" spans="1:56" s="620" customFormat="1" ht="20.25" hidden="1" x14ac:dyDescent="0.3">
      <c r="A185" s="613"/>
      <c r="B185" s="632"/>
      <c r="C185" s="621"/>
      <c r="D185" s="624"/>
      <c r="E185" s="615"/>
      <c r="F185" s="615"/>
      <c r="G185" s="615"/>
      <c r="H185" s="616"/>
      <c r="I185" s="616"/>
      <c r="J185" s="616"/>
      <c r="K185" s="853"/>
      <c r="L185" s="853"/>
      <c r="M185" s="853"/>
      <c r="N185" s="853"/>
      <c r="O185" s="853"/>
      <c r="P185" s="853"/>
      <c r="Q185" s="853"/>
      <c r="R185" s="853"/>
      <c r="S185" s="617"/>
      <c r="T185" s="617"/>
      <c r="U185" s="617"/>
      <c r="V185" s="617"/>
      <c r="W185" s="645"/>
      <c r="X185" s="617"/>
      <c r="Y185" s="617"/>
      <c r="Z185" s="617"/>
      <c r="AA185" s="617"/>
      <c r="AB185" s="617"/>
      <c r="AC185" s="617"/>
      <c r="AD185" s="617"/>
      <c r="AE185" s="617"/>
      <c r="AF185" s="617"/>
      <c r="AG185" s="617"/>
      <c r="AH185" s="617"/>
      <c r="AI185" s="617"/>
      <c r="AJ185" s="617"/>
      <c r="AK185" s="617"/>
      <c r="AL185" s="617"/>
      <c r="AM185" s="617"/>
      <c r="AN185" s="617"/>
      <c r="AO185" s="617"/>
      <c r="AP185" s="617"/>
      <c r="AQ185" s="617"/>
      <c r="AR185" s="617"/>
      <c r="AS185" s="617"/>
      <c r="AT185" s="617"/>
      <c r="AU185" s="617"/>
      <c r="AV185" s="617"/>
      <c r="AW185" s="617"/>
      <c r="AX185" s="617"/>
      <c r="AY185" s="617"/>
      <c r="AZ185" s="617"/>
      <c r="BA185" s="617"/>
      <c r="BB185" s="617"/>
      <c r="BC185" s="618"/>
      <c r="BD185" s="619"/>
    </row>
    <row r="186" spans="1:56" s="620" customFormat="1" ht="20.25" x14ac:dyDescent="0.3">
      <c r="A186" s="613"/>
      <c r="B186" s="632"/>
      <c r="C186" s="621"/>
      <c r="D186" s="624"/>
      <c r="E186" s="615"/>
      <c r="F186" s="615"/>
      <c r="G186" s="615"/>
      <c r="H186" s="616"/>
      <c r="I186" s="616"/>
      <c r="J186" s="616"/>
      <c r="K186" s="853"/>
      <c r="L186" s="853"/>
      <c r="M186" s="853"/>
      <c r="N186" s="853"/>
      <c r="O186" s="853"/>
      <c r="P186" s="853"/>
      <c r="Q186" s="853"/>
      <c r="R186" s="853"/>
      <c r="S186" s="617"/>
      <c r="T186" s="617"/>
      <c r="U186" s="617"/>
      <c r="V186" s="617"/>
      <c r="W186" s="645"/>
      <c r="X186" s="617"/>
      <c r="Y186" s="617"/>
      <c r="Z186" s="617"/>
      <c r="AA186" s="617"/>
      <c r="AB186" s="617"/>
      <c r="AC186" s="617"/>
      <c r="AD186" s="617"/>
      <c r="AE186" s="617"/>
      <c r="AF186" s="617"/>
      <c r="AG186" s="617"/>
      <c r="AH186" s="617"/>
      <c r="AI186" s="617"/>
      <c r="AJ186" s="617"/>
      <c r="AK186" s="617"/>
      <c r="AL186" s="617"/>
      <c r="AM186" s="617"/>
      <c r="AN186" s="617"/>
      <c r="AO186" s="617"/>
      <c r="AP186" s="617"/>
      <c r="AQ186" s="617"/>
      <c r="AR186" s="617"/>
      <c r="AS186" s="617"/>
      <c r="AT186" s="617"/>
      <c r="AU186" s="617"/>
      <c r="AV186" s="617"/>
      <c r="AW186" s="617"/>
      <c r="AX186" s="617"/>
      <c r="AY186" s="617"/>
      <c r="AZ186" s="617"/>
      <c r="BA186" s="617"/>
      <c r="BB186" s="617"/>
      <c r="BC186" s="618"/>
      <c r="BD186" s="619"/>
    </row>
    <row r="187" spans="1:56" s="106" customFormat="1" ht="20.25" x14ac:dyDescent="0.3">
      <c r="A187" s="633"/>
      <c r="B187" s="103" t="s">
        <v>233</v>
      </c>
      <c r="C187" s="634"/>
      <c r="D187" s="635"/>
      <c r="E187" s="636"/>
      <c r="F187" s="636"/>
      <c r="G187" s="637"/>
      <c r="J187" s="638"/>
      <c r="S187" s="100"/>
      <c r="T187" s="639"/>
      <c r="U187" s="639"/>
      <c r="V187" s="639"/>
      <c r="W187" s="685"/>
      <c r="X187" s="639"/>
      <c r="Y187" s="639"/>
      <c r="Z187" s="639"/>
      <c r="AA187" s="639"/>
      <c r="AB187" s="639"/>
      <c r="AC187" s="639"/>
      <c r="AD187" s="639"/>
      <c r="AE187" s="639"/>
      <c r="AF187" s="639"/>
      <c r="AG187" s="639"/>
      <c r="AH187" s="639"/>
      <c r="AI187" s="639"/>
      <c r="AJ187" s="639"/>
      <c r="AK187" s="639"/>
      <c r="AL187" s="639"/>
      <c r="AM187" s="639"/>
      <c r="AN187" s="639"/>
      <c r="AO187" s="100"/>
      <c r="AP187" s="100"/>
      <c r="AQ187" s="100"/>
      <c r="AR187" s="100"/>
      <c r="AS187" s="100"/>
      <c r="AT187" s="639"/>
      <c r="AU187" s="639"/>
      <c r="AV187" s="639"/>
      <c r="AW187" s="639"/>
      <c r="AX187" s="639"/>
      <c r="AY187" s="100"/>
      <c r="AZ187" s="100"/>
      <c r="BA187" s="100"/>
      <c r="BB187" s="100"/>
      <c r="BC187" s="117"/>
      <c r="BD187" s="132"/>
    </row>
    <row r="188" spans="1:56" s="106" customFormat="1" ht="21" x14ac:dyDescent="0.35">
      <c r="A188" s="851" t="s">
        <v>349</v>
      </c>
      <c r="B188" s="851"/>
      <c r="C188" s="851"/>
      <c r="D188" s="852"/>
      <c r="E188" s="852"/>
      <c r="F188" s="852"/>
      <c r="G188" s="852"/>
      <c r="H188" s="852"/>
      <c r="I188" s="852"/>
      <c r="J188" s="852"/>
      <c r="K188" s="852"/>
      <c r="L188" s="640"/>
      <c r="M188" s="640"/>
      <c r="N188" s="640"/>
      <c r="O188" s="640"/>
      <c r="P188" s="640"/>
      <c r="Q188" s="640"/>
      <c r="R188" s="640"/>
      <c r="S188" s="641"/>
      <c r="T188" s="641"/>
      <c r="U188" s="641"/>
      <c r="V188" s="641"/>
      <c r="W188" s="646"/>
      <c r="X188" s="641"/>
      <c r="Y188" s="641"/>
      <c r="Z188" s="641"/>
      <c r="AA188" s="641"/>
      <c r="AB188" s="641"/>
      <c r="AC188" s="641"/>
      <c r="AD188" s="641"/>
      <c r="AE188" s="641"/>
      <c r="AF188" s="641"/>
      <c r="AG188" s="641"/>
      <c r="AH188" s="641"/>
      <c r="AI188" s="641"/>
      <c r="AJ188" s="641"/>
      <c r="AK188" s="641"/>
      <c r="AL188" s="641"/>
      <c r="AM188" s="641"/>
      <c r="AN188" s="641"/>
      <c r="AO188" s="641"/>
      <c r="AP188" s="641"/>
      <c r="AQ188" s="641"/>
      <c r="AR188" s="641"/>
      <c r="AS188" s="641"/>
      <c r="AT188" s="641"/>
      <c r="AU188" s="641"/>
      <c r="AV188" s="641"/>
      <c r="AW188" s="641"/>
      <c r="AX188" s="641"/>
      <c r="AY188" s="641"/>
      <c r="AZ188" s="641"/>
      <c r="BA188" s="641"/>
      <c r="BB188" s="100"/>
      <c r="BC188" s="117"/>
      <c r="BD188" s="132"/>
    </row>
    <row r="189" spans="1:56" s="106" customFormat="1" ht="20.25" x14ac:dyDescent="0.3">
      <c r="A189" s="848"/>
      <c r="B189" s="848"/>
      <c r="C189" s="848"/>
      <c r="D189" s="849"/>
      <c r="E189" s="849"/>
      <c r="F189" s="849"/>
      <c r="G189" s="849"/>
      <c r="H189" s="849"/>
      <c r="I189" s="849"/>
      <c r="J189" s="849"/>
      <c r="K189" s="849"/>
      <c r="L189" s="641"/>
      <c r="M189" s="641"/>
      <c r="N189" s="641"/>
      <c r="O189" s="641"/>
      <c r="P189" s="641"/>
      <c r="Q189" s="641"/>
      <c r="R189" s="641"/>
      <c r="S189" s="641"/>
      <c r="T189" s="641"/>
      <c r="U189" s="641"/>
      <c r="V189" s="641"/>
      <c r="W189" s="646"/>
      <c r="X189" s="641"/>
      <c r="Y189" s="641"/>
      <c r="Z189" s="641"/>
      <c r="AA189" s="641"/>
      <c r="AB189" s="641"/>
      <c r="AC189" s="641"/>
      <c r="AD189" s="641"/>
      <c r="AE189" s="641"/>
      <c r="AF189" s="641"/>
      <c r="AG189" s="641"/>
      <c r="AH189" s="641"/>
      <c r="AI189" s="641"/>
      <c r="AJ189" s="641"/>
      <c r="AK189" s="641"/>
      <c r="AL189" s="641"/>
      <c r="AM189" s="641"/>
      <c r="AN189" s="641"/>
      <c r="AO189" s="641"/>
      <c r="AP189" s="641"/>
      <c r="AQ189" s="641"/>
      <c r="AR189" s="641"/>
      <c r="AS189" s="641"/>
      <c r="AT189" s="641"/>
      <c r="AU189" s="641"/>
      <c r="AV189" s="641"/>
      <c r="AW189" s="641"/>
      <c r="AX189" s="641"/>
      <c r="AY189" s="641"/>
      <c r="AZ189" s="641"/>
      <c r="BA189" s="641"/>
      <c r="BB189" s="100"/>
      <c r="BC189" s="117"/>
      <c r="BD189" s="132"/>
    </row>
    <row r="190" spans="1:56" x14ac:dyDescent="0.3">
      <c r="A190" s="100"/>
      <c r="B190" s="100"/>
      <c r="C190" s="142"/>
      <c r="D190" s="123"/>
      <c r="E190" s="302"/>
      <c r="F190" s="302"/>
      <c r="G190" s="303"/>
      <c r="H190" s="100"/>
      <c r="I190" s="100"/>
      <c r="J190" s="315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647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</row>
    <row r="191" spans="1:56" s="107" customFormat="1" ht="39" customHeight="1" x14ac:dyDescent="0.3">
      <c r="A191" s="847"/>
      <c r="B191" s="847"/>
      <c r="C191" s="847"/>
      <c r="D191" s="847"/>
      <c r="E191" s="302"/>
      <c r="F191" s="302"/>
      <c r="G191" s="303"/>
      <c r="H191" s="193"/>
      <c r="I191" s="193"/>
      <c r="J191" s="315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647"/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3"/>
      <c r="AT191" s="193"/>
      <c r="AU191" s="193"/>
      <c r="AV191" s="193"/>
      <c r="AW191" s="193"/>
      <c r="AX191" s="193"/>
      <c r="AY191" s="193"/>
      <c r="AZ191" s="193"/>
      <c r="BA191" s="193"/>
      <c r="BB191" s="193"/>
      <c r="BC191" s="116"/>
      <c r="BD191" s="134"/>
    </row>
    <row r="192" spans="1:56" x14ac:dyDescent="0.3">
      <c r="A192" s="102"/>
      <c r="B192" s="100"/>
      <c r="C192" s="142"/>
      <c r="D192" s="123"/>
      <c r="E192" s="302"/>
      <c r="F192" s="302"/>
      <c r="G192" s="303"/>
      <c r="H192" s="100"/>
      <c r="I192" s="100"/>
      <c r="J192" s="315"/>
      <c r="K192" s="100"/>
      <c r="L192" s="100"/>
      <c r="M192" s="100"/>
      <c r="N192" s="100"/>
      <c r="O192" s="100"/>
      <c r="P192" s="100"/>
      <c r="Q192" s="100"/>
      <c r="R192" s="100"/>
      <c r="S192" s="100"/>
      <c r="T192" s="639"/>
      <c r="U192" s="639"/>
      <c r="V192" s="639"/>
      <c r="W192" s="685"/>
      <c r="X192" s="639"/>
      <c r="Y192" s="639"/>
      <c r="Z192" s="639"/>
      <c r="AA192" s="639"/>
      <c r="AB192" s="639"/>
      <c r="AC192" s="639"/>
      <c r="AD192" s="639"/>
      <c r="AE192" s="639"/>
      <c r="AF192" s="639"/>
      <c r="AG192" s="639"/>
      <c r="AH192" s="639"/>
      <c r="AI192" s="639"/>
      <c r="AJ192" s="639"/>
      <c r="AK192" s="639"/>
      <c r="AL192" s="639"/>
      <c r="AM192" s="639"/>
      <c r="AN192" s="639"/>
      <c r="AO192" s="100"/>
      <c r="AP192" s="100"/>
      <c r="AQ192" s="100"/>
      <c r="AR192" s="100"/>
      <c r="AS192" s="100"/>
      <c r="AT192" s="639"/>
      <c r="AU192" s="639"/>
      <c r="AV192" s="639"/>
      <c r="AW192" s="639"/>
      <c r="AX192" s="639"/>
      <c r="AY192" s="100"/>
      <c r="AZ192" s="100"/>
      <c r="BA192" s="100"/>
    </row>
    <row r="193" spans="1:56" x14ac:dyDescent="0.3">
      <c r="A193" s="194"/>
      <c r="B193" s="100"/>
      <c r="C193" s="142"/>
      <c r="D193" s="123"/>
      <c r="E193" s="302"/>
      <c r="F193" s="302"/>
      <c r="G193" s="303"/>
      <c r="H193" s="100"/>
      <c r="I193" s="100"/>
      <c r="J193" s="315"/>
      <c r="K193" s="100"/>
      <c r="L193" s="100"/>
      <c r="M193" s="100"/>
      <c r="N193" s="100"/>
      <c r="O193" s="100"/>
      <c r="P193" s="100"/>
      <c r="Q193" s="100"/>
      <c r="R193" s="100"/>
      <c r="S193" s="100"/>
      <c r="T193" s="639"/>
      <c r="U193" s="639"/>
      <c r="V193" s="639"/>
      <c r="W193" s="685"/>
      <c r="X193" s="639"/>
      <c r="Y193" s="639"/>
      <c r="Z193" s="639"/>
      <c r="AA193" s="639"/>
      <c r="AB193" s="639"/>
      <c r="AC193" s="639"/>
      <c r="AD193" s="639"/>
      <c r="AE193" s="639"/>
      <c r="AF193" s="639"/>
      <c r="AG193" s="639"/>
      <c r="AH193" s="639"/>
      <c r="AI193" s="639"/>
      <c r="AJ193" s="639"/>
      <c r="AK193" s="639"/>
      <c r="AL193" s="639"/>
      <c r="AM193" s="639"/>
      <c r="AN193" s="639"/>
      <c r="AO193" s="100"/>
      <c r="AP193" s="100"/>
      <c r="AQ193" s="100"/>
      <c r="AR193" s="100"/>
      <c r="AS193" s="100"/>
      <c r="AT193" s="639"/>
      <c r="AU193" s="639"/>
      <c r="AV193" s="639"/>
      <c r="AW193" s="639"/>
      <c r="AX193" s="639"/>
      <c r="AY193" s="100"/>
      <c r="AZ193" s="100"/>
      <c r="BA193" s="100"/>
    </row>
    <row r="194" spans="1:56" x14ac:dyDescent="0.3">
      <c r="A194" s="194"/>
      <c r="B194" s="100"/>
      <c r="C194" s="142"/>
      <c r="D194" s="123"/>
      <c r="E194" s="302"/>
      <c r="F194" s="302"/>
      <c r="G194" s="303"/>
      <c r="H194" s="100"/>
      <c r="I194" s="100"/>
      <c r="J194" s="315"/>
      <c r="K194" s="100"/>
      <c r="L194" s="100"/>
      <c r="M194" s="100"/>
      <c r="N194" s="100"/>
      <c r="O194" s="100"/>
      <c r="P194" s="100"/>
      <c r="Q194" s="100"/>
      <c r="R194" s="100"/>
      <c r="S194" s="100"/>
      <c r="T194" s="639"/>
      <c r="U194" s="639"/>
      <c r="V194" s="639"/>
      <c r="W194" s="685"/>
      <c r="X194" s="639"/>
      <c r="Y194" s="639"/>
      <c r="Z194" s="639"/>
      <c r="AA194" s="639"/>
      <c r="AB194" s="639"/>
      <c r="AC194" s="639"/>
      <c r="AD194" s="639"/>
      <c r="AE194" s="639"/>
      <c r="AF194" s="639"/>
      <c r="AG194" s="639"/>
      <c r="AH194" s="639"/>
      <c r="AI194" s="639"/>
      <c r="AJ194" s="639"/>
      <c r="AK194" s="639"/>
      <c r="AL194" s="639"/>
      <c r="AM194" s="639"/>
      <c r="AN194" s="639"/>
      <c r="AO194" s="100"/>
      <c r="AP194" s="100"/>
      <c r="AQ194" s="100"/>
      <c r="AR194" s="100"/>
      <c r="AS194" s="100"/>
      <c r="AT194" s="639"/>
      <c r="AU194" s="639"/>
      <c r="AV194" s="639"/>
      <c r="AW194" s="639"/>
      <c r="AX194" s="639"/>
      <c r="AY194" s="100"/>
      <c r="AZ194" s="100"/>
      <c r="BA194" s="100"/>
    </row>
    <row r="195" spans="1:56" x14ac:dyDescent="0.3">
      <c r="A195" s="194"/>
      <c r="B195" s="100"/>
      <c r="C195" s="142"/>
      <c r="D195" s="123"/>
      <c r="E195" s="302"/>
      <c r="F195" s="302"/>
      <c r="G195" s="303"/>
      <c r="H195" s="100"/>
      <c r="I195" s="100"/>
      <c r="J195" s="315"/>
      <c r="K195" s="100"/>
      <c r="L195" s="100"/>
      <c r="M195" s="100"/>
      <c r="N195" s="100"/>
      <c r="O195" s="100"/>
      <c r="P195" s="100"/>
      <c r="Q195" s="100"/>
      <c r="R195" s="100"/>
      <c r="S195" s="100"/>
      <c r="T195" s="639"/>
      <c r="U195" s="639"/>
      <c r="V195" s="639"/>
      <c r="W195" s="685"/>
      <c r="X195" s="639"/>
      <c r="Y195" s="639"/>
      <c r="Z195" s="639"/>
      <c r="AA195" s="639"/>
      <c r="AB195" s="639"/>
      <c r="AC195" s="639"/>
      <c r="AD195" s="639"/>
      <c r="AE195" s="639"/>
      <c r="AF195" s="639"/>
      <c r="AG195" s="639"/>
      <c r="AH195" s="639"/>
      <c r="AI195" s="639"/>
      <c r="AJ195" s="639"/>
      <c r="AK195" s="639"/>
      <c r="AL195" s="639"/>
      <c r="AM195" s="639"/>
      <c r="AN195" s="639"/>
      <c r="AO195" s="100"/>
      <c r="AP195" s="100"/>
      <c r="AQ195" s="100"/>
      <c r="AR195" s="100"/>
      <c r="AS195" s="100"/>
      <c r="AT195" s="639"/>
      <c r="AU195" s="639"/>
      <c r="AV195" s="639"/>
      <c r="AW195" s="639"/>
      <c r="AX195" s="639"/>
      <c r="AY195" s="100"/>
      <c r="AZ195" s="100"/>
      <c r="BA195" s="100"/>
    </row>
    <row r="196" spans="1:56" ht="14.25" customHeight="1" x14ac:dyDescent="0.3">
      <c r="A196" s="194"/>
      <c r="B196" s="100"/>
      <c r="C196" s="142"/>
      <c r="D196" s="123"/>
      <c r="E196" s="302"/>
      <c r="F196" s="302"/>
      <c r="G196" s="303"/>
      <c r="H196" s="100"/>
      <c r="I196" s="100"/>
      <c r="J196" s="315"/>
      <c r="K196" s="100"/>
      <c r="L196" s="100"/>
      <c r="M196" s="100"/>
      <c r="N196" s="100"/>
      <c r="O196" s="100"/>
      <c r="P196" s="100"/>
      <c r="Q196" s="100"/>
      <c r="R196" s="100"/>
      <c r="S196" s="100"/>
      <c r="T196" s="639"/>
      <c r="U196" s="639"/>
      <c r="V196" s="639"/>
      <c r="W196" s="685"/>
      <c r="X196" s="639"/>
      <c r="Y196" s="639"/>
      <c r="Z196" s="639"/>
      <c r="AA196" s="639"/>
      <c r="AB196" s="639"/>
      <c r="AC196" s="639"/>
      <c r="AD196" s="639"/>
      <c r="AE196" s="639"/>
      <c r="AF196" s="639"/>
      <c r="AG196" s="639"/>
      <c r="AH196" s="639"/>
      <c r="AI196" s="639"/>
      <c r="AJ196" s="639"/>
      <c r="AK196" s="639"/>
      <c r="AL196" s="639"/>
      <c r="AM196" s="639"/>
      <c r="AN196" s="639"/>
      <c r="AO196" s="100"/>
      <c r="AP196" s="100"/>
      <c r="AQ196" s="100"/>
      <c r="AR196" s="100"/>
      <c r="AS196" s="100"/>
      <c r="AT196" s="639"/>
      <c r="AU196" s="639"/>
      <c r="AV196" s="639"/>
      <c r="AW196" s="639"/>
      <c r="AX196" s="639"/>
      <c r="AY196" s="100"/>
      <c r="AZ196" s="100"/>
      <c r="BA196" s="100"/>
    </row>
    <row r="197" spans="1:56" x14ac:dyDescent="0.3">
      <c r="A197" s="195"/>
      <c r="B197" s="100"/>
      <c r="C197" s="142"/>
      <c r="D197" s="123"/>
      <c r="E197" s="302"/>
      <c r="F197" s="302"/>
      <c r="G197" s="303"/>
      <c r="H197" s="100"/>
      <c r="I197" s="100"/>
      <c r="J197" s="315"/>
      <c r="K197" s="100"/>
      <c r="L197" s="100"/>
      <c r="M197" s="100"/>
      <c r="N197" s="100"/>
      <c r="O197" s="100"/>
      <c r="P197" s="100"/>
      <c r="Q197" s="100"/>
      <c r="R197" s="100"/>
      <c r="S197" s="100"/>
      <c r="T197" s="639"/>
      <c r="U197" s="639"/>
      <c r="V197" s="639"/>
      <c r="W197" s="685"/>
      <c r="X197" s="639"/>
      <c r="Y197" s="639"/>
      <c r="Z197" s="639"/>
      <c r="AA197" s="639"/>
      <c r="AB197" s="639"/>
      <c r="AC197" s="639"/>
      <c r="AD197" s="639"/>
      <c r="AE197" s="639"/>
      <c r="AF197" s="639"/>
      <c r="AG197" s="639"/>
      <c r="AH197" s="639"/>
      <c r="AI197" s="639"/>
      <c r="AJ197" s="639"/>
      <c r="AK197" s="639"/>
      <c r="AL197" s="639"/>
      <c r="AM197" s="639"/>
      <c r="AN197" s="639"/>
      <c r="AO197" s="100"/>
      <c r="AP197" s="100"/>
      <c r="AQ197" s="100"/>
      <c r="AR197" s="100"/>
      <c r="AS197" s="100"/>
      <c r="AT197" s="639"/>
      <c r="AU197" s="639"/>
      <c r="AV197" s="639"/>
      <c r="AW197" s="639"/>
      <c r="AX197" s="639"/>
      <c r="AY197" s="100"/>
      <c r="AZ197" s="100"/>
      <c r="BA197" s="100"/>
    </row>
    <row r="198" spans="1:56" x14ac:dyDescent="0.3">
      <c r="A198" s="194"/>
      <c r="B198" s="100"/>
      <c r="C198" s="142"/>
      <c r="D198" s="123"/>
      <c r="E198" s="302"/>
      <c r="F198" s="302"/>
      <c r="G198" s="303"/>
      <c r="H198" s="100"/>
      <c r="I198" s="100"/>
      <c r="J198" s="315"/>
      <c r="K198" s="100"/>
      <c r="L198" s="100"/>
      <c r="M198" s="100"/>
      <c r="N198" s="100"/>
      <c r="O198" s="100"/>
      <c r="P198" s="100"/>
      <c r="Q198" s="100"/>
      <c r="R198" s="100"/>
      <c r="S198" s="100"/>
      <c r="T198" s="639"/>
      <c r="U198" s="639"/>
      <c r="V198" s="639"/>
      <c r="W198" s="685"/>
      <c r="X198" s="639"/>
      <c r="Y198" s="639"/>
      <c r="Z198" s="639"/>
      <c r="AA198" s="639"/>
      <c r="AB198" s="639"/>
      <c r="AC198" s="639"/>
      <c r="AD198" s="639"/>
      <c r="AE198" s="639"/>
      <c r="AF198" s="639"/>
      <c r="AG198" s="639"/>
      <c r="AH198" s="639"/>
      <c r="AI198" s="639"/>
      <c r="AJ198" s="639"/>
      <c r="AK198" s="639"/>
      <c r="AL198" s="639"/>
      <c r="AM198" s="639"/>
      <c r="AN198" s="639"/>
      <c r="AO198" s="100"/>
      <c r="AP198" s="100"/>
      <c r="AQ198" s="100"/>
      <c r="AR198" s="100"/>
      <c r="AS198" s="100"/>
      <c r="AT198" s="639"/>
      <c r="AU198" s="639"/>
      <c r="AV198" s="639"/>
      <c r="AW198" s="639"/>
      <c r="AX198" s="639"/>
      <c r="AY198" s="100"/>
      <c r="AZ198" s="100"/>
      <c r="BA198" s="100"/>
    </row>
    <row r="199" spans="1:56" x14ac:dyDescent="0.3">
      <c r="A199" s="194"/>
      <c r="B199" s="100"/>
      <c r="C199" s="142"/>
      <c r="D199" s="123"/>
      <c r="E199" s="302"/>
      <c r="F199" s="302"/>
      <c r="G199" s="303"/>
      <c r="H199" s="100"/>
      <c r="I199" s="100"/>
      <c r="J199" s="315"/>
      <c r="K199" s="100"/>
      <c r="L199" s="100"/>
      <c r="M199" s="100"/>
      <c r="N199" s="100"/>
      <c r="O199" s="100"/>
      <c r="P199" s="100"/>
      <c r="Q199" s="100"/>
      <c r="R199" s="100"/>
      <c r="S199" s="100"/>
      <c r="T199" s="639"/>
      <c r="U199" s="639"/>
      <c r="V199" s="639"/>
      <c r="W199" s="685"/>
      <c r="X199" s="639"/>
      <c r="Y199" s="639"/>
      <c r="Z199" s="639"/>
      <c r="AA199" s="639"/>
      <c r="AB199" s="639"/>
      <c r="AC199" s="639"/>
      <c r="AD199" s="639"/>
      <c r="AE199" s="639"/>
      <c r="AF199" s="639"/>
      <c r="AG199" s="639"/>
      <c r="AH199" s="639"/>
      <c r="AI199" s="639"/>
      <c r="AJ199" s="639"/>
      <c r="AK199" s="639"/>
      <c r="AL199" s="639"/>
      <c r="AM199" s="639"/>
      <c r="AN199" s="639"/>
      <c r="AO199" s="100"/>
      <c r="AP199" s="100"/>
      <c r="AQ199" s="100"/>
      <c r="AR199" s="100"/>
      <c r="AS199" s="100"/>
      <c r="AT199" s="639"/>
      <c r="AU199" s="639"/>
      <c r="AV199" s="639"/>
      <c r="AW199" s="639"/>
      <c r="AX199" s="639"/>
      <c r="AY199" s="100"/>
      <c r="AZ199" s="100"/>
      <c r="BA199" s="100"/>
    </row>
    <row r="200" spans="1:56" x14ac:dyDescent="0.3">
      <c r="A200" s="194"/>
      <c r="B200" s="100"/>
      <c r="C200" s="142"/>
      <c r="D200" s="123"/>
      <c r="E200" s="302"/>
      <c r="F200" s="302"/>
      <c r="G200" s="303"/>
      <c r="H200" s="100"/>
      <c r="I200" s="100"/>
      <c r="J200" s="315"/>
      <c r="K200" s="100"/>
      <c r="L200" s="100"/>
      <c r="M200" s="100"/>
      <c r="N200" s="100"/>
      <c r="O200" s="100"/>
      <c r="P200" s="100"/>
      <c r="Q200" s="100"/>
      <c r="R200" s="100"/>
      <c r="S200" s="100"/>
      <c r="T200" s="639"/>
      <c r="U200" s="639"/>
      <c r="V200" s="639"/>
      <c r="W200" s="685"/>
      <c r="X200" s="639"/>
      <c r="Y200" s="639"/>
      <c r="Z200" s="639"/>
      <c r="AA200" s="639"/>
      <c r="AB200" s="639"/>
      <c r="AC200" s="639"/>
      <c r="AD200" s="639"/>
      <c r="AE200" s="639"/>
      <c r="AF200" s="639"/>
      <c r="AG200" s="639"/>
      <c r="AH200" s="639"/>
      <c r="AI200" s="639"/>
      <c r="AJ200" s="639"/>
      <c r="AK200" s="639"/>
      <c r="AL200" s="639"/>
      <c r="AM200" s="639"/>
      <c r="AN200" s="639"/>
      <c r="AO200" s="100"/>
      <c r="AP200" s="100"/>
      <c r="AQ200" s="100"/>
      <c r="AR200" s="100"/>
      <c r="AS200" s="100"/>
      <c r="AT200" s="639"/>
      <c r="AU200" s="639"/>
      <c r="AV200" s="639"/>
      <c r="AW200" s="639"/>
      <c r="AX200" s="639"/>
      <c r="AY200" s="100"/>
      <c r="AZ200" s="100"/>
      <c r="BA200" s="100"/>
    </row>
    <row r="201" spans="1:56" x14ac:dyDescent="0.3">
      <c r="A201" s="194"/>
      <c r="B201" s="100"/>
      <c r="C201" s="142"/>
      <c r="D201" s="123"/>
      <c r="E201" s="302"/>
      <c r="F201" s="302"/>
      <c r="G201" s="303"/>
      <c r="H201" s="100"/>
      <c r="I201" s="100"/>
      <c r="J201" s="315"/>
      <c r="K201" s="100"/>
      <c r="L201" s="100"/>
      <c r="M201" s="100"/>
      <c r="N201" s="100"/>
      <c r="O201" s="100"/>
      <c r="P201" s="100"/>
      <c r="Q201" s="100"/>
      <c r="R201" s="100"/>
      <c r="S201" s="100"/>
      <c r="T201" s="639"/>
      <c r="U201" s="639"/>
      <c r="V201" s="639"/>
      <c r="W201" s="685"/>
      <c r="X201" s="639"/>
      <c r="Y201" s="639"/>
      <c r="Z201" s="639"/>
      <c r="AA201" s="639"/>
      <c r="AB201" s="639"/>
      <c r="AC201" s="639"/>
      <c r="AD201" s="639"/>
      <c r="AE201" s="639"/>
      <c r="AF201" s="639"/>
      <c r="AG201" s="639"/>
      <c r="AH201" s="639"/>
      <c r="AI201" s="639"/>
      <c r="AJ201" s="639"/>
      <c r="AK201" s="639"/>
      <c r="AL201" s="639"/>
      <c r="AM201" s="639"/>
      <c r="AN201" s="639"/>
      <c r="AO201" s="100"/>
      <c r="AP201" s="100"/>
      <c r="AQ201" s="100"/>
      <c r="AR201" s="100"/>
      <c r="AS201" s="100"/>
      <c r="AT201" s="639"/>
      <c r="AU201" s="639"/>
      <c r="AV201" s="639"/>
      <c r="AW201" s="639"/>
      <c r="AX201" s="639"/>
      <c r="AY201" s="100"/>
      <c r="AZ201" s="100"/>
      <c r="BA201" s="100"/>
    </row>
    <row r="202" spans="1:56" ht="12.75" customHeight="1" x14ac:dyDescent="0.3">
      <c r="A202" s="194"/>
      <c r="B202" s="100"/>
      <c r="C202" s="142"/>
      <c r="D202" s="123"/>
      <c r="E202" s="302"/>
      <c r="F202" s="302"/>
      <c r="G202" s="303"/>
      <c r="H202" s="100"/>
      <c r="I202" s="100"/>
      <c r="J202" s="315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647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</row>
    <row r="203" spans="1:56" x14ac:dyDescent="0.3">
      <c r="A203" s="195"/>
      <c r="B203" s="100"/>
      <c r="C203" s="142"/>
      <c r="D203" s="123"/>
      <c r="E203" s="302"/>
      <c r="F203" s="302"/>
      <c r="G203" s="303"/>
      <c r="H203" s="100"/>
      <c r="I203" s="100"/>
      <c r="J203" s="315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647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</row>
    <row r="204" spans="1:56" x14ac:dyDescent="0.3">
      <c r="A204" s="194"/>
      <c r="B204" s="100"/>
      <c r="C204" s="142"/>
      <c r="D204" s="123"/>
      <c r="E204" s="302"/>
      <c r="F204" s="302"/>
      <c r="G204" s="303"/>
      <c r="H204" s="100"/>
      <c r="I204" s="100"/>
      <c r="J204" s="315"/>
      <c r="K204" s="100"/>
      <c r="L204" s="100"/>
      <c r="M204" s="100"/>
      <c r="N204" s="100"/>
      <c r="O204" s="100"/>
      <c r="P204" s="100"/>
      <c r="Q204" s="100"/>
      <c r="R204" s="100"/>
      <c r="S204" s="100"/>
      <c r="T204" s="642"/>
      <c r="U204" s="642"/>
      <c r="V204" s="642"/>
      <c r="W204" s="686"/>
      <c r="X204" s="642"/>
      <c r="Y204" s="642"/>
      <c r="Z204" s="642"/>
      <c r="AA204" s="642"/>
      <c r="AB204" s="642"/>
      <c r="AC204" s="642"/>
      <c r="AD204" s="642"/>
      <c r="AE204" s="642"/>
      <c r="AF204" s="642"/>
      <c r="AG204" s="642"/>
      <c r="AH204" s="642"/>
      <c r="AI204" s="642"/>
      <c r="AJ204" s="642"/>
      <c r="AK204" s="642"/>
      <c r="AL204" s="642"/>
      <c r="AM204" s="642"/>
      <c r="AN204" s="642"/>
      <c r="AO204" s="100"/>
      <c r="AP204" s="100"/>
      <c r="AQ204" s="100"/>
      <c r="AR204" s="100"/>
      <c r="AS204" s="100"/>
      <c r="AT204" s="642"/>
      <c r="AU204" s="642"/>
      <c r="AV204" s="642"/>
      <c r="AW204" s="642"/>
      <c r="AX204" s="642"/>
      <c r="AY204" s="100"/>
      <c r="AZ204" s="100"/>
      <c r="BA204" s="100"/>
    </row>
    <row r="205" spans="1:56" s="98" customFormat="1" x14ac:dyDescent="0.3">
      <c r="A205" s="194"/>
      <c r="B205" s="100"/>
      <c r="C205" s="142"/>
      <c r="D205" s="123"/>
      <c r="E205" s="302"/>
      <c r="F205" s="302"/>
      <c r="G205" s="303"/>
      <c r="H205" s="100"/>
      <c r="I205" s="100"/>
      <c r="J205" s="315"/>
      <c r="K205" s="100"/>
      <c r="L205" s="100"/>
      <c r="M205" s="100"/>
      <c r="N205" s="100"/>
      <c r="O205" s="100"/>
      <c r="P205" s="100"/>
      <c r="Q205" s="100"/>
      <c r="R205" s="100"/>
      <c r="S205" s="100"/>
      <c r="T205" s="642"/>
      <c r="U205" s="642"/>
      <c r="V205" s="642"/>
      <c r="W205" s="686"/>
      <c r="X205" s="642"/>
      <c r="Y205" s="642"/>
      <c r="Z205" s="642"/>
      <c r="AA205" s="642"/>
      <c r="AB205" s="642"/>
      <c r="AC205" s="642"/>
      <c r="AD205" s="642"/>
      <c r="AE205" s="642"/>
      <c r="AF205" s="642"/>
      <c r="AG205" s="642"/>
      <c r="AH205" s="642"/>
      <c r="AI205" s="642"/>
      <c r="AJ205" s="642"/>
      <c r="AK205" s="642"/>
      <c r="AL205" s="642"/>
      <c r="AM205" s="642"/>
      <c r="AN205" s="642"/>
      <c r="AO205" s="100"/>
      <c r="AP205" s="100"/>
      <c r="AQ205" s="100"/>
      <c r="AR205" s="100"/>
      <c r="AS205" s="100"/>
      <c r="AT205" s="642"/>
      <c r="AU205" s="642"/>
      <c r="AV205" s="642"/>
      <c r="AW205" s="642"/>
      <c r="AX205" s="642"/>
      <c r="AY205" s="100"/>
      <c r="AZ205" s="100"/>
      <c r="BA205" s="100"/>
      <c r="BB205" s="100"/>
      <c r="BC205" s="117"/>
      <c r="BD205" s="132"/>
    </row>
    <row r="206" spans="1:56" s="98" customFormat="1" x14ac:dyDescent="0.3">
      <c r="A206" s="194"/>
      <c r="B206" s="100"/>
      <c r="C206" s="142"/>
      <c r="D206" s="123"/>
      <c r="E206" s="302"/>
      <c r="F206" s="302"/>
      <c r="G206" s="303"/>
      <c r="H206" s="100"/>
      <c r="I206" s="100"/>
      <c r="J206" s="315"/>
      <c r="K206" s="100"/>
      <c r="L206" s="100"/>
      <c r="M206" s="100"/>
      <c r="N206" s="100"/>
      <c r="O206" s="100"/>
      <c r="P206" s="100"/>
      <c r="Q206" s="100"/>
      <c r="R206" s="100"/>
      <c r="S206" s="100"/>
      <c r="T206" s="642"/>
      <c r="U206" s="642"/>
      <c r="V206" s="642"/>
      <c r="W206" s="686"/>
      <c r="X206" s="642"/>
      <c r="Y206" s="642"/>
      <c r="Z206" s="642"/>
      <c r="AA206" s="642"/>
      <c r="AB206" s="642"/>
      <c r="AC206" s="642"/>
      <c r="AD206" s="642"/>
      <c r="AE206" s="642"/>
      <c r="AF206" s="642"/>
      <c r="AG206" s="642"/>
      <c r="AH206" s="642"/>
      <c r="AI206" s="642"/>
      <c r="AJ206" s="642"/>
      <c r="AK206" s="642"/>
      <c r="AL206" s="642"/>
      <c r="AM206" s="642"/>
      <c r="AN206" s="642"/>
      <c r="AO206" s="100"/>
      <c r="AP206" s="100"/>
      <c r="AQ206" s="100"/>
      <c r="AR206" s="100"/>
      <c r="AS206" s="100"/>
      <c r="AT206" s="642"/>
      <c r="AU206" s="642"/>
      <c r="AV206" s="642"/>
      <c r="AW206" s="642"/>
      <c r="AX206" s="642"/>
      <c r="AY206" s="100"/>
      <c r="AZ206" s="100"/>
      <c r="BA206" s="100"/>
      <c r="BB206" s="100"/>
      <c r="BC206" s="117"/>
      <c r="BD206" s="132"/>
    </row>
    <row r="207" spans="1:56" s="98" customFormat="1" x14ac:dyDescent="0.3">
      <c r="A207" s="194"/>
      <c r="B207" s="100"/>
      <c r="C207" s="142"/>
      <c r="D207" s="123"/>
      <c r="E207" s="302"/>
      <c r="F207" s="302"/>
      <c r="G207" s="303"/>
      <c r="H207" s="100"/>
      <c r="I207" s="100"/>
      <c r="J207" s="315"/>
      <c r="K207" s="100"/>
      <c r="L207" s="100"/>
      <c r="M207" s="100"/>
      <c r="N207" s="100"/>
      <c r="O207" s="100"/>
      <c r="P207" s="100"/>
      <c r="Q207" s="100"/>
      <c r="R207" s="100"/>
      <c r="S207" s="100"/>
      <c r="T207" s="642"/>
      <c r="U207" s="642"/>
      <c r="V207" s="642"/>
      <c r="W207" s="686"/>
      <c r="X207" s="642"/>
      <c r="Y207" s="642"/>
      <c r="Z207" s="642"/>
      <c r="AA207" s="642"/>
      <c r="AB207" s="642"/>
      <c r="AC207" s="642"/>
      <c r="AD207" s="642"/>
      <c r="AE207" s="642"/>
      <c r="AF207" s="642"/>
      <c r="AG207" s="642"/>
      <c r="AH207" s="642"/>
      <c r="AI207" s="642"/>
      <c r="AJ207" s="642"/>
      <c r="AK207" s="642"/>
      <c r="AL207" s="642"/>
      <c r="AM207" s="642"/>
      <c r="AN207" s="642"/>
      <c r="AO207" s="100"/>
      <c r="AP207" s="100"/>
      <c r="AQ207" s="100"/>
      <c r="AR207" s="100"/>
      <c r="AS207" s="100"/>
      <c r="AT207" s="642"/>
      <c r="AU207" s="642"/>
      <c r="AV207" s="642"/>
      <c r="AW207" s="642"/>
      <c r="AX207" s="642"/>
      <c r="AY207" s="100"/>
      <c r="AZ207" s="100"/>
      <c r="BA207" s="100"/>
      <c r="BB207" s="100"/>
      <c r="BC207" s="117"/>
      <c r="BD207" s="132"/>
    </row>
    <row r="208" spans="1:56" s="98" customFormat="1" x14ac:dyDescent="0.3">
      <c r="A208" s="194"/>
      <c r="B208" s="100"/>
      <c r="C208" s="142"/>
      <c r="D208" s="123"/>
      <c r="E208" s="302"/>
      <c r="F208" s="302"/>
      <c r="G208" s="303"/>
      <c r="H208" s="100"/>
      <c r="I208" s="100"/>
      <c r="J208" s="315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647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17"/>
      <c r="BD208" s="132"/>
    </row>
    <row r="209" spans="1:56" x14ac:dyDescent="0.3">
      <c r="A209" s="100"/>
      <c r="B209" s="100"/>
      <c r="C209" s="142"/>
      <c r="D209" s="123"/>
      <c r="E209" s="302"/>
      <c r="F209" s="302"/>
      <c r="G209" s="303"/>
      <c r="H209" s="100"/>
      <c r="I209" s="100"/>
      <c r="J209" s="315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647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</row>
    <row r="210" spans="1:56" x14ac:dyDescent="0.3">
      <c r="A210" s="100"/>
      <c r="B210" s="100"/>
      <c r="C210" s="142"/>
      <c r="D210" s="123"/>
      <c r="E210" s="302"/>
      <c r="F210" s="302"/>
      <c r="G210" s="303"/>
      <c r="H210" s="100"/>
      <c r="I210" s="100"/>
      <c r="J210" s="315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647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</row>
    <row r="211" spans="1:56" x14ac:dyDescent="0.3">
      <c r="A211" s="100"/>
      <c r="B211" s="100"/>
      <c r="C211" s="142"/>
      <c r="D211" s="123"/>
      <c r="E211" s="302"/>
      <c r="F211" s="302"/>
      <c r="G211" s="303"/>
      <c r="H211" s="100"/>
      <c r="I211" s="100"/>
      <c r="J211" s="315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647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</row>
    <row r="212" spans="1:56" x14ac:dyDescent="0.3">
      <c r="A212" s="100"/>
      <c r="B212" s="100"/>
      <c r="C212" s="142"/>
      <c r="D212" s="123"/>
      <c r="E212" s="302"/>
      <c r="F212" s="302"/>
      <c r="G212" s="303"/>
      <c r="H212" s="100"/>
      <c r="I212" s="100"/>
      <c r="J212" s="315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647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</row>
    <row r="213" spans="1:56" x14ac:dyDescent="0.3">
      <c r="A213" s="100"/>
      <c r="B213" s="100"/>
      <c r="C213" s="142"/>
      <c r="D213" s="123"/>
      <c r="E213" s="302"/>
      <c r="F213" s="302"/>
      <c r="G213" s="303"/>
      <c r="H213" s="100"/>
      <c r="I213" s="100"/>
      <c r="J213" s="315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647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</row>
    <row r="214" spans="1:56" s="98" customFormat="1" ht="49.5" customHeight="1" x14ac:dyDescent="0.3">
      <c r="A214" s="100"/>
      <c r="B214" s="100"/>
      <c r="C214" s="142"/>
      <c r="D214" s="123"/>
      <c r="E214" s="302"/>
      <c r="F214" s="302"/>
      <c r="G214" s="303"/>
      <c r="H214" s="100"/>
      <c r="I214" s="100"/>
      <c r="J214" s="315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647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17"/>
      <c r="BD214" s="132"/>
    </row>
    <row r="215" spans="1:56" x14ac:dyDescent="0.3">
      <c r="A215" s="100"/>
      <c r="B215" s="100"/>
      <c r="C215" s="142"/>
      <c r="D215" s="123"/>
      <c r="E215" s="302"/>
      <c r="F215" s="302"/>
      <c r="G215" s="303"/>
      <c r="H215" s="100"/>
      <c r="I215" s="100"/>
      <c r="J215" s="315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647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</row>
    <row r="216" spans="1:56" x14ac:dyDescent="0.3">
      <c r="A216" s="100"/>
      <c r="B216" s="100"/>
      <c r="C216" s="142"/>
      <c r="D216" s="123"/>
      <c r="E216" s="302"/>
      <c r="F216" s="302"/>
      <c r="G216" s="303"/>
      <c r="H216" s="100"/>
      <c r="I216" s="100"/>
      <c r="J216" s="315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647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</row>
    <row r="217" spans="1:56" x14ac:dyDescent="0.3">
      <c r="A217" s="100"/>
      <c r="B217" s="100"/>
      <c r="C217" s="142"/>
      <c r="D217" s="123"/>
      <c r="E217" s="302"/>
      <c r="F217" s="302"/>
      <c r="G217" s="303"/>
      <c r="H217" s="100"/>
      <c r="I217" s="100"/>
      <c r="J217" s="315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647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  <c r="AV217" s="100"/>
      <c r="AW217" s="100"/>
      <c r="AX217" s="100"/>
      <c r="AY217" s="100"/>
      <c r="AZ217" s="100"/>
      <c r="BA217" s="100"/>
    </row>
    <row r="218" spans="1:56" x14ac:dyDescent="0.3">
      <c r="A218" s="100"/>
      <c r="B218" s="100"/>
      <c r="C218" s="142"/>
      <c r="D218" s="123"/>
      <c r="E218" s="302"/>
      <c r="F218" s="302"/>
      <c r="G218" s="303"/>
      <c r="H218" s="100"/>
      <c r="I218" s="100"/>
      <c r="J218" s="315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647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</row>
    <row r="219" spans="1:56" x14ac:dyDescent="0.3">
      <c r="A219" s="100"/>
      <c r="B219" s="100"/>
      <c r="C219" s="142"/>
      <c r="D219" s="123"/>
      <c r="E219" s="302"/>
      <c r="F219" s="302"/>
      <c r="G219" s="303"/>
      <c r="H219" s="100"/>
      <c r="I219" s="100"/>
      <c r="J219" s="315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647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</row>
    <row r="220" spans="1:56" x14ac:dyDescent="0.3">
      <c r="A220" s="100"/>
      <c r="B220" s="100"/>
      <c r="C220" s="142"/>
      <c r="D220" s="123"/>
      <c r="E220" s="302"/>
      <c r="F220" s="302"/>
      <c r="G220" s="303"/>
      <c r="H220" s="100"/>
      <c r="I220" s="100"/>
      <c r="J220" s="315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647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</row>
    <row r="221" spans="1:56" x14ac:dyDescent="0.3">
      <c r="A221" s="100"/>
      <c r="B221" s="100"/>
      <c r="C221" s="142"/>
      <c r="D221" s="123"/>
      <c r="E221" s="302"/>
      <c r="F221" s="302"/>
      <c r="G221" s="303"/>
      <c r="H221" s="100"/>
      <c r="I221" s="100"/>
      <c r="J221" s="315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647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</row>
    <row r="222" spans="1:56" x14ac:dyDescent="0.3">
      <c r="A222" s="100"/>
      <c r="B222" s="100"/>
      <c r="C222" s="142"/>
      <c r="D222" s="123"/>
      <c r="E222" s="302"/>
      <c r="F222" s="302"/>
      <c r="G222" s="303"/>
      <c r="H222" s="100"/>
      <c r="I222" s="100"/>
      <c r="J222" s="315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647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</row>
    <row r="223" spans="1:56" x14ac:dyDescent="0.3">
      <c r="A223" s="100"/>
      <c r="B223" s="100"/>
      <c r="C223" s="142"/>
      <c r="D223" s="123"/>
      <c r="E223" s="302"/>
      <c r="F223" s="302"/>
      <c r="G223" s="303"/>
      <c r="H223" s="100"/>
      <c r="I223" s="100"/>
      <c r="J223" s="315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647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</row>
    <row r="224" spans="1:56" x14ac:dyDescent="0.3">
      <c r="A224" s="100"/>
      <c r="B224" s="100"/>
      <c r="C224" s="142"/>
      <c r="D224" s="123"/>
      <c r="E224" s="302"/>
      <c r="F224" s="302"/>
      <c r="G224" s="303"/>
      <c r="H224" s="100"/>
      <c r="I224" s="100"/>
      <c r="J224" s="315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647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</row>
    <row r="225" spans="1:53" x14ac:dyDescent="0.3">
      <c r="A225" s="100"/>
      <c r="B225" s="100"/>
      <c r="C225" s="142"/>
      <c r="D225" s="123"/>
      <c r="E225" s="302"/>
      <c r="F225" s="302"/>
      <c r="G225" s="303"/>
      <c r="H225" s="100"/>
      <c r="I225" s="100"/>
      <c r="J225" s="315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647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</row>
    <row r="226" spans="1:53" x14ac:dyDescent="0.3">
      <c r="A226" s="100"/>
      <c r="B226" s="100"/>
      <c r="C226" s="142"/>
      <c r="D226" s="123"/>
      <c r="E226" s="302"/>
      <c r="F226" s="302"/>
      <c r="G226" s="303"/>
      <c r="H226" s="100"/>
      <c r="I226" s="100"/>
      <c r="J226" s="315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647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</row>
    <row r="227" spans="1:53" x14ac:dyDescent="0.3">
      <c r="A227" s="100"/>
      <c r="B227" s="100"/>
      <c r="C227" s="142"/>
      <c r="D227" s="123"/>
      <c r="E227" s="302"/>
      <c r="F227" s="302"/>
      <c r="G227" s="303"/>
      <c r="H227" s="100"/>
      <c r="I227" s="100"/>
      <c r="J227" s="315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647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100"/>
      <c r="AZ227" s="100"/>
      <c r="BA227" s="100"/>
    </row>
    <row r="228" spans="1:53" x14ac:dyDescent="0.3">
      <c r="A228" s="100"/>
      <c r="B228" s="100"/>
      <c r="C228" s="142"/>
      <c r="D228" s="123"/>
      <c r="E228" s="302"/>
      <c r="F228" s="302"/>
      <c r="G228" s="303"/>
      <c r="H228" s="100"/>
      <c r="I228" s="100"/>
      <c r="J228" s="315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647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</row>
    <row r="229" spans="1:53" x14ac:dyDescent="0.3">
      <c r="A229" s="100"/>
      <c r="B229" s="100"/>
      <c r="C229" s="142"/>
      <c r="D229" s="123"/>
      <c r="E229" s="302"/>
      <c r="F229" s="302"/>
      <c r="G229" s="303"/>
      <c r="H229" s="100"/>
      <c r="I229" s="100"/>
      <c r="J229" s="315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647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</row>
    <row r="230" spans="1:53" x14ac:dyDescent="0.3">
      <c r="A230" s="100"/>
      <c r="B230" s="100"/>
      <c r="C230" s="142"/>
      <c r="D230" s="123"/>
      <c r="E230" s="302"/>
      <c r="F230" s="302"/>
      <c r="G230" s="303"/>
      <c r="H230" s="100"/>
      <c r="I230" s="100"/>
      <c r="J230" s="315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647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</row>
    <row r="231" spans="1:53" x14ac:dyDescent="0.3">
      <c r="A231" s="100"/>
      <c r="B231" s="100"/>
      <c r="C231" s="142"/>
      <c r="D231" s="123"/>
      <c r="E231" s="302"/>
      <c r="F231" s="302"/>
      <c r="G231" s="303"/>
      <c r="H231" s="100"/>
      <c r="I231" s="100"/>
      <c r="J231" s="315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647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</row>
    <row r="232" spans="1:53" x14ac:dyDescent="0.3">
      <c r="A232" s="100"/>
      <c r="B232" s="100"/>
      <c r="C232" s="142"/>
      <c r="D232" s="123"/>
      <c r="E232" s="302"/>
      <c r="F232" s="302"/>
      <c r="G232" s="303"/>
      <c r="H232" s="100"/>
      <c r="I232" s="100"/>
      <c r="J232" s="315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647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  <c r="AV232" s="100"/>
      <c r="AW232" s="100"/>
      <c r="AX232" s="100"/>
      <c r="AY232" s="100"/>
      <c r="AZ232" s="100"/>
      <c r="BA232" s="100"/>
    </row>
    <row r="233" spans="1:53" x14ac:dyDescent="0.3">
      <c r="A233" s="100"/>
      <c r="B233" s="100"/>
      <c r="C233" s="142"/>
      <c r="D233" s="123"/>
      <c r="E233" s="302"/>
      <c r="F233" s="302"/>
      <c r="G233" s="303"/>
      <c r="H233" s="100"/>
      <c r="I233" s="100"/>
      <c r="J233" s="315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647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</row>
    <row r="234" spans="1:53" x14ac:dyDescent="0.3">
      <c r="A234" s="100"/>
      <c r="B234" s="100"/>
      <c r="C234" s="142"/>
      <c r="D234" s="123"/>
      <c r="E234" s="302"/>
      <c r="F234" s="302"/>
      <c r="G234" s="303"/>
      <c r="H234" s="100"/>
      <c r="I234" s="100"/>
      <c r="J234" s="315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647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</row>
    <row r="235" spans="1:53" x14ac:dyDescent="0.3">
      <c r="A235" s="100"/>
      <c r="B235" s="100"/>
      <c r="C235" s="142"/>
      <c r="D235" s="123"/>
      <c r="E235" s="302"/>
      <c r="F235" s="302"/>
      <c r="G235" s="303"/>
      <c r="H235" s="100"/>
      <c r="I235" s="100"/>
      <c r="J235" s="315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647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  <c r="AZ235" s="100"/>
      <c r="BA235" s="100"/>
    </row>
    <row r="236" spans="1:53" x14ac:dyDescent="0.3">
      <c r="A236" s="100"/>
      <c r="B236" s="100"/>
      <c r="C236" s="142"/>
      <c r="D236" s="123"/>
      <c r="E236" s="302"/>
      <c r="F236" s="302"/>
      <c r="G236" s="303"/>
      <c r="H236" s="100"/>
      <c r="I236" s="100"/>
      <c r="J236" s="315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647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</row>
    <row r="237" spans="1:53" x14ac:dyDescent="0.3">
      <c r="A237" s="100"/>
      <c r="B237" s="100"/>
      <c r="C237" s="142"/>
      <c r="D237" s="123"/>
      <c r="E237" s="302"/>
      <c r="F237" s="302"/>
      <c r="G237" s="303"/>
      <c r="H237" s="100"/>
      <c r="I237" s="100"/>
      <c r="J237" s="315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647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</row>
    <row r="238" spans="1:53" x14ac:dyDescent="0.3">
      <c r="A238" s="100"/>
      <c r="B238" s="100"/>
      <c r="C238" s="142"/>
      <c r="D238" s="123"/>
      <c r="E238" s="302"/>
      <c r="F238" s="302"/>
      <c r="G238" s="303"/>
      <c r="H238" s="100"/>
      <c r="I238" s="100"/>
      <c r="J238" s="315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647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</row>
    <row r="239" spans="1:53" x14ac:dyDescent="0.3">
      <c r="A239" s="100"/>
      <c r="B239" s="100"/>
      <c r="C239" s="142"/>
      <c r="D239" s="123"/>
      <c r="E239" s="302"/>
      <c r="F239" s="302"/>
      <c r="G239" s="303"/>
      <c r="H239" s="100"/>
      <c r="I239" s="100"/>
      <c r="J239" s="315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647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</row>
    <row r="240" spans="1:53" x14ac:dyDescent="0.3">
      <c r="A240" s="100"/>
      <c r="B240" s="100"/>
      <c r="C240" s="142"/>
      <c r="D240" s="123"/>
      <c r="E240" s="302"/>
      <c r="F240" s="302"/>
      <c r="G240" s="303"/>
      <c r="H240" s="100"/>
      <c r="I240" s="100"/>
      <c r="J240" s="315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647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</row>
    <row r="241" spans="1:53" x14ac:dyDescent="0.3">
      <c r="A241" s="100"/>
      <c r="B241" s="100"/>
      <c r="C241" s="142"/>
      <c r="D241" s="123"/>
      <c r="E241" s="302"/>
      <c r="F241" s="302"/>
      <c r="G241" s="303"/>
      <c r="H241" s="100"/>
      <c r="I241" s="100"/>
      <c r="J241" s="315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647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</row>
    <row r="242" spans="1:53" x14ac:dyDescent="0.3">
      <c r="A242" s="100"/>
      <c r="B242" s="100"/>
      <c r="C242" s="142"/>
      <c r="D242" s="123"/>
      <c r="E242" s="302"/>
      <c r="F242" s="302"/>
      <c r="G242" s="303"/>
      <c r="H242" s="100"/>
      <c r="I242" s="100"/>
      <c r="J242" s="315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647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</row>
    <row r="243" spans="1:53" x14ac:dyDescent="0.3">
      <c r="A243" s="100"/>
      <c r="B243" s="100"/>
      <c r="C243" s="142"/>
      <c r="D243" s="123"/>
      <c r="E243" s="302"/>
      <c r="F243" s="302"/>
      <c r="G243" s="303"/>
      <c r="H243" s="100"/>
      <c r="I243" s="100"/>
      <c r="J243" s="315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647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</row>
    <row r="244" spans="1:53" x14ac:dyDescent="0.3">
      <c r="A244" s="100"/>
      <c r="B244" s="100"/>
      <c r="C244" s="142"/>
      <c r="D244" s="123"/>
      <c r="E244" s="302"/>
      <c r="F244" s="302"/>
      <c r="G244" s="303"/>
      <c r="H244" s="100"/>
      <c r="I244" s="100"/>
      <c r="J244" s="315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647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</row>
    <row r="245" spans="1:53" x14ac:dyDescent="0.3">
      <c r="A245" s="100"/>
      <c r="B245" s="100"/>
      <c r="C245" s="142"/>
      <c r="D245" s="123"/>
      <c r="E245" s="302"/>
      <c r="F245" s="302"/>
      <c r="G245" s="303"/>
      <c r="H245" s="100"/>
      <c r="I245" s="100"/>
      <c r="J245" s="315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647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</row>
    <row r="246" spans="1:53" x14ac:dyDescent="0.3">
      <c r="A246" s="100"/>
      <c r="B246" s="100"/>
      <c r="C246" s="142"/>
      <c r="D246" s="123"/>
      <c r="E246" s="302"/>
      <c r="F246" s="302"/>
      <c r="G246" s="303"/>
      <c r="H246" s="100"/>
      <c r="I246" s="100"/>
      <c r="J246" s="315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647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</row>
    <row r="247" spans="1:53" x14ac:dyDescent="0.3">
      <c r="A247" s="100"/>
      <c r="B247" s="100"/>
      <c r="C247" s="142"/>
      <c r="D247" s="123"/>
      <c r="E247" s="302"/>
      <c r="F247" s="302"/>
      <c r="G247" s="303"/>
      <c r="H247" s="100"/>
      <c r="I247" s="100"/>
      <c r="J247" s="315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647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</row>
    <row r="248" spans="1:53" x14ac:dyDescent="0.3">
      <c r="A248" s="100"/>
      <c r="B248" s="100"/>
      <c r="C248" s="142"/>
      <c r="D248" s="123"/>
      <c r="E248" s="302"/>
      <c r="F248" s="302"/>
      <c r="G248" s="303"/>
      <c r="H248" s="100"/>
      <c r="I248" s="100"/>
      <c r="J248" s="315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647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</row>
    <row r="249" spans="1:53" x14ac:dyDescent="0.3">
      <c r="A249" s="100"/>
      <c r="B249" s="100"/>
      <c r="C249" s="142"/>
      <c r="D249" s="123"/>
      <c r="E249" s="302"/>
      <c r="F249" s="302"/>
      <c r="G249" s="303"/>
      <c r="H249" s="100"/>
      <c r="I249" s="100"/>
      <c r="J249" s="315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647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</row>
    <row r="250" spans="1:53" x14ac:dyDescent="0.3">
      <c r="A250" s="100"/>
      <c r="B250" s="100"/>
      <c r="C250" s="142"/>
      <c r="D250" s="123"/>
      <c r="E250" s="302"/>
      <c r="F250" s="302"/>
      <c r="G250" s="303"/>
      <c r="H250" s="100"/>
      <c r="I250" s="100"/>
      <c r="J250" s="315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647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</row>
    <row r="251" spans="1:53" x14ac:dyDescent="0.3">
      <c r="A251" s="100"/>
      <c r="B251" s="100"/>
      <c r="C251" s="142"/>
      <c r="D251" s="123"/>
      <c r="E251" s="302"/>
      <c r="F251" s="302"/>
      <c r="G251" s="303"/>
      <c r="H251" s="100"/>
      <c r="I251" s="100"/>
      <c r="J251" s="315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647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</row>
    <row r="252" spans="1:53" x14ac:dyDescent="0.3">
      <c r="A252" s="100"/>
      <c r="B252" s="100"/>
      <c r="C252" s="142"/>
      <c r="D252" s="123"/>
      <c r="E252" s="302"/>
      <c r="F252" s="302"/>
      <c r="G252" s="303"/>
      <c r="H252" s="100"/>
      <c r="I252" s="100"/>
      <c r="J252" s="315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647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</row>
    <row r="253" spans="1:53" x14ac:dyDescent="0.3">
      <c r="A253" s="100"/>
      <c r="B253" s="100"/>
      <c r="C253" s="142"/>
      <c r="D253" s="123"/>
      <c r="E253" s="302"/>
      <c r="F253" s="302"/>
      <c r="G253" s="303"/>
      <c r="H253" s="100"/>
      <c r="I253" s="100"/>
      <c r="J253" s="315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647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</row>
    <row r="254" spans="1:53" x14ac:dyDescent="0.3">
      <c r="A254" s="100"/>
      <c r="B254" s="100"/>
      <c r="C254" s="142"/>
      <c r="D254" s="123"/>
      <c r="E254" s="302"/>
      <c r="F254" s="302"/>
      <c r="G254" s="303"/>
      <c r="H254" s="100"/>
      <c r="I254" s="100"/>
      <c r="J254" s="315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647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</row>
    <row r="255" spans="1:53" x14ac:dyDescent="0.3">
      <c r="A255" s="100"/>
      <c r="B255" s="100"/>
      <c r="C255" s="142"/>
      <c r="D255" s="123"/>
      <c r="E255" s="302"/>
      <c r="F255" s="302"/>
      <c r="G255" s="303"/>
      <c r="H255" s="100"/>
      <c r="I255" s="100"/>
      <c r="J255" s="315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647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</row>
    <row r="256" spans="1:53" x14ac:dyDescent="0.3">
      <c r="A256" s="100"/>
      <c r="B256" s="100"/>
      <c r="C256" s="142"/>
      <c r="D256" s="123"/>
      <c r="E256" s="302"/>
      <c r="F256" s="302"/>
      <c r="G256" s="303"/>
      <c r="H256" s="100"/>
      <c r="I256" s="100"/>
      <c r="J256" s="315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647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</row>
    <row r="257" spans="1:53" x14ac:dyDescent="0.3">
      <c r="A257" s="100"/>
      <c r="B257" s="100"/>
      <c r="C257" s="142"/>
      <c r="D257" s="123"/>
      <c r="E257" s="302"/>
      <c r="F257" s="302"/>
      <c r="G257" s="303"/>
      <c r="H257" s="100"/>
      <c r="I257" s="100"/>
      <c r="J257" s="315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647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</row>
    <row r="258" spans="1:53" x14ac:dyDescent="0.3">
      <c r="A258" s="100"/>
      <c r="B258" s="100"/>
      <c r="C258" s="142"/>
      <c r="D258" s="123"/>
      <c r="E258" s="302"/>
      <c r="F258" s="302"/>
      <c r="G258" s="303"/>
      <c r="H258" s="100"/>
      <c r="I258" s="100"/>
      <c r="J258" s="315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647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</row>
    <row r="259" spans="1:53" x14ac:dyDescent="0.3">
      <c r="A259" s="100"/>
      <c r="B259" s="100"/>
      <c r="C259" s="142"/>
      <c r="D259" s="123"/>
      <c r="E259" s="302"/>
      <c r="F259" s="302"/>
      <c r="G259" s="303"/>
      <c r="H259" s="100"/>
      <c r="I259" s="100"/>
      <c r="J259" s="315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647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</row>
    <row r="260" spans="1:53" x14ac:dyDescent="0.3">
      <c r="A260" s="100"/>
      <c r="B260" s="100"/>
      <c r="C260" s="142"/>
      <c r="D260" s="123"/>
      <c r="E260" s="302"/>
      <c r="F260" s="302"/>
      <c r="G260" s="303"/>
      <c r="H260" s="100"/>
      <c r="I260" s="100"/>
      <c r="J260" s="315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647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</row>
    <row r="261" spans="1:53" x14ac:dyDescent="0.3">
      <c r="A261" s="100"/>
      <c r="B261" s="100"/>
      <c r="C261" s="142"/>
      <c r="D261" s="123"/>
      <c r="E261" s="302"/>
      <c r="F261" s="302"/>
      <c r="G261" s="303"/>
      <c r="H261" s="100"/>
      <c r="I261" s="100"/>
      <c r="J261" s="315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647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</row>
    <row r="262" spans="1:53" x14ac:dyDescent="0.3">
      <c r="A262" s="100"/>
      <c r="B262" s="100"/>
      <c r="C262" s="142"/>
      <c r="D262" s="123"/>
      <c r="E262" s="302"/>
      <c r="F262" s="302"/>
      <c r="G262" s="303"/>
      <c r="H262" s="100"/>
      <c r="I262" s="100"/>
      <c r="J262" s="315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647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</row>
    <row r="263" spans="1:53" x14ac:dyDescent="0.3">
      <c r="A263" s="100"/>
      <c r="B263" s="100"/>
      <c r="C263" s="142"/>
      <c r="D263" s="123"/>
      <c r="E263" s="302"/>
      <c r="F263" s="302"/>
      <c r="G263" s="303"/>
      <c r="H263" s="100"/>
      <c r="I263" s="100"/>
      <c r="J263" s="315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647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  <c r="AZ263" s="100"/>
      <c r="BA263" s="100"/>
    </row>
    <row r="264" spans="1:53" x14ac:dyDescent="0.3">
      <c r="A264" s="100"/>
      <c r="B264" s="100"/>
      <c r="C264" s="142"/>
      <c r="D264" s="123"/>
      <c r="E264" s="302"/>
      <c r="F264" s="302"/>
      <c r="G264" s="303"/>
      <c r="H264" s="100"/>
      <c r="I264" s="100"/>
      <c r="J264" s="315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647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</row>
    <row r="265" spans="1:53" x14ac:dyDescent="0.3">
      <c r="A265" s="100"/>
      <c r="B265" s="100"/>
      <c r="C265" s="142"/>
      <c r="D265" s="123"/>
      <c r="E265" s="302"/>
      <c r="F265" s="302"/>
      <c r="G265" s="303"/>
      <c r="H265" s="100"/>
      <c r="I265" s="100"/>
      <c r="J265" s="315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647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</row>
    <row r="266" spans="1:53" x14ac:dyDescent="0.3">
      <c r="A266" s="100"/>
      <c r="B266" s="100"/>
      <c r="C266" s="142"/>
      <c r="D266" s="123"/>
      <c r="E266" s="302"/>
      <c r="F266" s="302"/>
      <c r="G266" s="303"/>
      <c r="H266" s="100"/>
      <c r="I266" s="100"/>
      <c r="J266" s="315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647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</row>
    <row r="267" spans="1:53" x14ac:dyDescent="0.3">
      <c r="A267" s="100"/>
      <c r="B267" s="100"/>
      <c r="C267" s="142"/>
      <c r="D267" s="123"/>
      <c r="E267" s="302"/>
      <c r="F267" s="302"/>
      <c r="G267" s="303"/>
      <c r="H267" s="100"/>
      <c r="I267" s="100"/>
      <c r="J267" s="315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647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</row>
    <row r="268" spans="1:53" x14ac:dyDescent="0.3">
      <c r="A268" s="100"/>
      <c r="B268" s="100"/>
      <c r="C268" s="142"/>
      <c r="D268" s="123"/>
      <c r="E268" s="302"/>
      <c r="F268" s="302"/>
      <c r="G268" s="303"/>
      <c r="H268" s="100"/>
      <c r="I268" s="100"/>
      <c r="J268" s="315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647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</row>
    <row r="269" spans="1:53" x14ac:dyDescent="0.3">
      <c r="A269" s="100"/>
      <c r="B269" s="100"/>
      <c r="C269" s="142"/>
      <c r="D269" s="123"/>
      <c r="E269" s="302"/>
      <c r="F269" s="302"/>
      <c r="G269" s="303"/>
      <c r="H269" s="100"/>
      <c r="I269" s="100"/>
      <c r="J269" s="315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647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  <c r="AZ269" s="100"/>
      <c r="BA269" s="100"/>
    </row>
    <row r="270" spans="1:53" x14ac:dyDescent="0.3">
      <c r="A270" s="100"/>
      <c r="B270" s="100"/>
      <c r="C270" s="142"/>
      <c r="D270" s="123"/>
      <c r="E270" s="302"/>
      <c r="F270" s="302"/>
      <c r="G270" s="303"/>
      <c r="H270" s="100"/>
      <c r="I270" s="100"/>
      <c r="J270" s="315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647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  <c r="AV270" s="100"/>
      <c r="AW270" s="100"/>
      <c r="AX270" s="100"/>
      <c r="AY270" s="100"/>
      <c r="AZ270" s="100"/>
      <c r="BA270" s="100"/>
    </row>
    <row r="271" spans="1:53" x14ac:dyDescent="0.3">
      <c r="A271" s="100"/>
      <c r="B271" s="100"/>
      <c r="C271" s="142"/>
      <c r="D271" s="123"/>
      <c r="E271" s="302"/>
      <c r="F271" s="302"/>
      <c r="G271" s="303"/>
      <c r="H271" s="100"/>
      <c r="I271" s="100"/>
      <c r="J271" s="315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647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</row>
    <row r="272" spans="1:53" x14ac:dyDescent="0.3">
      <c r="A272" s="100"/>
      <c r="B272" s="100"/>
      <c r="C272" s="142"/>
      <c r="D272" s="123"/>
      <c r="E272" s="302"/>
      <c r="F272" s="302"/>
      <c r="G272" s="303"/>
      <c r="H272" s="100"/>
      <c r="I272" s="100"/>
      <c r="J272" s="315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647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</row>
    <row r="273" spans="1:53" x14ac:dyDescent="0.3">
      <c r="A273" s="100"/>
      <c r="B273" s="100"/>
      <c r="C273" s="142"/>
      <c r="D273" s="123"/>
      <c r="E273" s="302"/>
      <c r="F273" s="302"/>
      <c r="G273" s="303"/>
      <c r="H273" s="100"/>
      <c r="I273" s="100"/>
      <c r="J273" s="315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647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/>
      <c r="AZ273" s="100"/>
      <c r="BA273" s="100"/>
    </row>
    <row r="274" spans="1:53" x14ac:dyDescent="0.3">
      <c r="A274" s="100"/>
      <c r="B274" s="100"/>
      <c r="C274" s="142"/>
      <c r="D274" s="123"/>
      <c r="E274" s="302"/>
      <c r="F274" s="302"/>
      <c r="G274" s="303"/>
      <c r="H274" s="100"/>
      <c r="I274" s="100"/>
      <c r="J274" s="315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647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</row>
  </sheetData>
  <mergeCells count="154">
    <mergeCell ref="A191:D191"/>
    <mergeCell ref="A189:K189"/>
    <mergeCell ref="A178:BB178"/>
    <mergeCell ref="BB160:BB162"/>
    <mergeCell ref="A166:C168"/>
    <mergeCell ref="BB166:BB168"/>
    <mergeCell ref="A188:K188"/>
    <mergeCell ref="A160:C162"/>
    <mergeCell ref="K179:R179"/>
    <mergeCell ref="K181:R181"/>
    <mergeCell ref="K186:R186"/>
    <mergeCell ref="K185:R185"/>
    <mergeCell ref="A163:C165"/>
    <mergeCell ref="B179:C179"/>
    <mergeCell ref="B181:C181"/>
    <mergeCell ref="A175:C177"/>
    <mergeCell ref="BB175:BB177"/>
    <mergeCell ref="A172:C174"/>
    <mergeCell ref="BB172:BB174"/>
    <mergeCell ref="A169:C171"/>
    <mergeCell ref="BB169:BB171"/>
    <mergeCell ref="B135:B137"/>
    <mergeCell ref="C135:C137"/>
    <mergeCell ref="BB163:BB165"/>
    <mergeCell ref="BB157:BB159"/>
    <mergeCell ref="A153:BB153"/>
    <mergeCell ref="A154:C156"/>
    <mergeCell ref="A150:A152"/>
    <mergeCell ref="B150:B152"/>
    <mergeCell ref="B138:B140"/>
    <mergeCell ref="C138:C140"/>
    <mergeCell ref="B144:B146"/>
    <mergeCell ref="C144:C146"/>
    <mergeCell ref="B141:B143"/>
    <mergeCell ref="C141:C143"/>
    <mergeCell ref="C147:C149"/>
    <mergeCell ref="C150:C152"/>
    <mergeCell ref="BB154:BB156"/>
    <mergeCell ref="A157:C159"/>
    <mergeCell ref="B147:B149"/>
    <mergeCell ref="BB150:BB152"/>
    <mergeCell ref="B128:B134"/>
    <mergeCell ref="BB115:BB117"/>
    <mergeCell ref="B119:B121"/>
    <mergeCell ref="C119:C121"/>
    <mergeCell ref="B115:B117"/>
    <mergeCell ref="C115:C117"/>
    <mergeCell ref="A118:BB118"/>
    <mergeCell ref="A115:A117"/>
    <mergeCell ref="B125:B127"/>
    <mergeCell ref="C125:C127"/>
    <mergeCell ref="B122:B124"/>
    <mergeCell ref="C122:C124"/>
    <mergeCell ref="C128:C134"/>
    <mergeCell ref="A2:BB2"/>
    <mergeCell ref="A3:BB3"/>
    <mergeCell ref="A4:BB4"/>
    <mergeCell ref="A5:AO5"/>
    <mergeCell ref="A6:A8"/>
    <mergeCell ref="H6:BA6"/>
    <mergeCell ref="BB6:BB8"/>
    <mergeCell ref="AJ7:AN7"/>
    <mergeCell ref="BB18:BB26"/>
    <mergeCell ref="E6:G6"/>
    <mergeCell ref="A10:C12"/>
    <mergeCell ref="BB10:BB12"/>
    <mergeCell ref="A18:C20"/>
    <mergeCell ref="AT7:AX7"/>
    <mergeCell ref="A24:C26"/>
    <mergeCell ref="AY7:BA7"/>
    <mergeCell ref="E7:E8"/>
    <mergeCell ref="F7:F8"/>
    <mergeCell ref="G7:G8"/>
    <mergeCell ref="AE7:AI7"/>
    <mergeCell ref="Z7:AD7"/>
    <mergeCell ref="B6:B8"/>
    <mergeCell ref="Q7:S7"/>
    <mergeCell ref="C6:C8"/>
    <mergeCell ref="D6:D8"/>
    <mergeCell ref="B28:B30"/>
    <mergeCell ref="C28:C30"/>
    <mergeCell ref="C55:C57"/>
    <mergeCell ref="B46:B48"/>
    <mergeCell ref="B37:B39"/>
    <mergeCell ref="C49:C51"/>
    <mergeCell ref="B43:B45"/>
    <mergeCell ref="A27:BB27"/>
    <mergeCell ref="B52:B54"/>
    <mergeCell ref="C52:C54"/>
    <mergeCell ref="B55:B57"/>
    <mergeCell ref="B34:B36"/>
    <mergeCell ref="C34:C36"/>
    <mergeCell ref="H7:J7"/>
    <mergeCell ref="W7:Y7"/>
    <mergeCell ref="K7:M7"/>
    <mergeCell ref="N7:P7"/>
    <mergeCell ref="AO7:AS7"/>
    <mergeCell ref="T7:V7"/>
    <mergeCell ref="A13:C17"/>
    <mergeCell ref="BB52:BB54"/>
    <mergeCell ref="BB55:BB57"/>
    <mergeCell ref="C94:C96"/>
    <mergeCell ref="B103:B105"/>
    <mergeCell ref="C103:C105"/>
    <mergeCell ref="C97:C99"/>
    <mergeCell ref="B100:B102"/>
    <mergeCell ref="B106:B108"/>
    <mergeCell ref="B70:B72"/>
    <mergeCell ref="C106:C108"/>
    <mergeCell ref="C88:C90"/>
    <mergeCell ref="C112:C114"/>
    <mergeCell ref="B112:B114"/>
    <mergeCell ref="B61:B63"/>
    <mergeCell ref="BB79:BB81"/>
    <mergeCell ref="C73:C75"/>
    <mergeCell ref="B76:B78"/>
    <mergeCell ref="C76:C78"/>
    <mergeCell ref="B79:B81"/>
    <mergeCell ref="C79:C81"/>
    <mergeCell ref="BB82:BB84"/>
    <mergeCell ref="C64:C66"/>
    <mergeCell ref="B82:B84"/>
    <mergeCell ref="C82:C84"/>
    <mergeCell ref="B88:B90"/>
    <mergeCell ref="C70:C72"/>
    <mergeCell ref="C109:C111"/>
    <mergeCell ref="B97:B99"/>
    <mergeCell ref="B64:B66"/>
    <mergeCell ref="B85:B87"/>
    <mergeCell ref="C85:C87"/>
    <mergeCell ref="B73:B75"/>
    <mergeCell ref="B109:B111"/>
    <mergeCell ref="C100:C102"/>
    <mergeCell ref="B94:B96"/>
    <mergeCell ref="BB58:BB60"/>
    <mergeCell ref="BB61:BB63"/>
    <mergeCell ref="A21:C23"/>
    <mergeCell ref="BB85:BB87"/>
    <mergeCell ref="B91:B93"/>
    <mergeCell ref="C91:C93"/>
    <mergeCell ref="B67:B69"/>
    <mergeCell ref="C67:C69"/>
    <mergeCell ref="C61:C63"/>
    <mergeCell ref="C40:C42"/>
    <mergeCell ref="C43:C45"/>
    <mergeCell ref="C46:C48"/>
    <mergeCell ref="B49:B51"/>
    <mergeCell ref="B40:B42"/>
    <mergeCell ref="C37:C39"/>
    <mergeCell ref="C58:C60"/>
    <mergeCell ref="B58:B60"/>
    <mergeCell ref="BB76:BB77"/>
    <mergeCell ref="B31:B33"/>
    <mergeCell ref="C31:C33"/>
  </mergeCells>
  <phoneticPr fontId="29" type="noConversion"/>
  <pageMargins left="0.6692913385826772" right="0.23622047244094491" top="0.46" bottom="0.23622047244094491" header="0" footer="0"/>
  <pageSetup paperSize="9" scale="33" fitToHeight="3" orientation="landscape" r:id="rId1"/>
  <headerFooter>
    <oddFooter>&amp;C&amp;"Times New Roman,обычный"&amp;8Страница  &amp;P из &amp;N</oddFooter>
  </headerFooter>
  <rowBreaks count="3" manualBreakCount="3">
    <brk id="57" max="53" man="1"/>
    <brk id="75" max="53" man="1"/>
    <brk id="190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10" zoomScaleSheetLayoutView="100" workbookViewId="0">
      <selection activeCell="A19" sqref="A19:J19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124" customFormat="1" x14ac:dyDescent="0.25"/>
    <row r="2" spans="1:14" s="124" customFormat="1" x14ac:dyDescent="0.25">
      <c r="A2" s="12"/>
      <c r="B2" s="12"/>
      <c r="C2" s="12"/>
      <c r="D2" s="12"/>
      <c r="E2" s="12"/>
      <c r="F2" s="862" t="s">
        <v>312</v>
      </c>
      <c r="G2" s="862"/>
      <c r="H2" s="862"/>
      <c r="I2" s="862"/>
      <c r="J2" s="862"/>
    </row>
    <row r="3" spans="1:14" s="124" customFormat="1" ht="15.75" customHeight="1" x14ac:dyDescent="0.25">
      <c r="A3" s="12"/>
      <c r="B3" s="12"/>
      <c r="C3" s="12"/>
      <c r="D3" s="12"/>
      <c r="E3" s="108"/>
      <c r="F3" s="125"/>
      <c r="G3" s="866"/>
      <c r="H3" s="866"/>
      <c r="I3" s="866"/>
      <c r="J3" s="866"/>
    </row>
    <row r="4" spans="1:14" s="124" customFormat="1" ht="50.25" customHeight="1" x14ac:dyDescent="0.25">
      <c r="A4" s="12"/>
      <c r="B4" s="12"/>
      <c r="C4" s="12"/>
      <c r="D4" s="12"/>
      <c r="E4" s="863" t="s">
        <v>329</v>
      </c>
      <c r="F4" s="863"/>
      <c r="G4" s="863"/>
      <c r="H4" s="863"/>
      <c r="I4" s="863"/>
      <c r="J4" s="863"/>
    </row>
    <row r="5" spans="1:14" s="124" customFormat="1" ht="15.75" x14ac:dyDescent="0.25">
      <c r="A5" s="12"/>
      <c r="B5" s="12"/>
      <c r="C5" s="12"/>
      <c r="D5" s="12"/>
      <c r="E5" s="864"/>
      <c r="F5" s="864"/>
      <c r="G5" s="864"/>
      <c r="H5" s="864"/>
      <c r="I5" s="864"/>
      <c r="J5" s="864"/>
    </row>
    <row r="6" spans="1:14" s="124" customFormat="1" ht="15.75" customHeight="1" x14ac:dyDescent="0.25">
      <c r="A6" s="12"/>
      <c r="B6" s="12"/>
      <c r="C6" s="12"/>
      <c r="D6" s="12"/>
      <c r="E6" s="864" t="s">
        <v>330</v>
      </c>
      <c r="F6" s="864"/>
      <c r="G6" s="864"/>
      <c r="H6" s="864"/>
      <c r="I6" s="864"/>
      <c r="J6" s="864"/>
    </row>
    <row r="7" spans="1:14" s="124" customFormat="1" ht="15.75" x14ac:dyDescent="0.25">
      <c r="A7" s="12"/>
      <c r="B7" s="12"/>
      <c r="C7" s="12"/>
      <c r="D7" s="12"/>
      <c r="E7" s="126"/>
      <c r="F7" s="865"/>
      <c r="G7" s="865"/>
      <c r="H7" s="865"/>
      <c r="I7" s="865"/>
      <c r="J7" s="865"/>
      <c r="K7" s="12"/>
      <c r="L7" s="12"/>
      <c r="M7" s="12"/>
      <c r="N7" s="12"/>
    </row>
    <row r="8" spans="1:14" s="124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124" customFormat="1" ht="15.75" x14ac:dyDescent="0.25">
      <c r="K9" s="127"/>
      <c r="L9" s="127"/>
      <c r="M9" s="12"/>
      <c r="N9" s="12"/>
    </row>
    <row r="10" spans="1:14" s="124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24" customFormat="1" ht="27.75" customHeight="1" x14ac:dyDescent="0.25">
      <c r="K11" s="12"/>
      <c r="L11" s="12"/>
      <c r="M11" s="12"/>
      <c r="N11" s="12"/>
    </row>
    <row r="12" spans="1:14" s="124" customFormat="1" ht="15" customHeight="1" x14ac:dyDescent="0.25">
      <c r="K12" s="12"/>
      <c r="L12" s="12"/>
      <c r="M12" s="12"/>
      <c r="N12" s="12"/>
    </row>
    <row r="13" spans="1:14" s="124" customFormat="1" ht="18.75" customHeight="1" x14ac:dyDescent="0.25">
      <c r="K13" s="12"/>
      <c r="L13" s="12"/>
      <c r="M13" s="12"/>
      <c r="N13" s="12"/>
    </row>
    <row r="14" spans="1:14" s="124" customFormat="1" ht="15.75" customHeight="1" x14ac:dyDescent="0.25">
      <c r="K14" s="12"/>
      <c r="L14" s="12"/>
      <c r="M14" s="12"/>
      <c r="N14" s="12"/>
    </row>
    <row r="15" spans="1:14" s="124" customFormat="1" hidden="1" x14ac:dyDescent="0.25">
      <c r="K15" s="12"/>
      <c r="L15" s="12"/>
      <c r="M15" s="12"/>
      <c r="N15" s="12"/>
    </row>
    <row r="16" spans="1:14" s="124" customFormat="1" hidden="1" x14ac:dyDescent="0.25">
      <c r="K16" s="12"/>
      <c r="L16" s="12"/>
      <c r="M16" s="12"/>
      <c r="N16" s="12"/>
    </row>
    <row r="17" spans="1:14" s="124" customFormat="1" x14ac:dyDescent="0.25">
      <c r="A17" s="857"/>
      <c r="B17" s="857"/>
      <c r="C17" s="857"/>
      <c r="D17" s="857"/>
      <c r="E17" s="857"/>
      <c r="F17" s="857"/>
      <c r="G17" s="857"/>
      <c r="H17" s="857"/>
      <c r="I17" s="857"/>
      <c r="J17" s="857"/>
      <c r="K17" s="12"/>
      <c r="L17" s="12"/>
      <c r="M17" s="12"/>
      <c r="N17" s="12"/>
    </row>
    <row r="18" spans="1:14" s="124" customFormat="1" ht="22.5" x14ac:dyDescent="0.25">
      <c r="A18" s="858" t="s">
        <v>313</v>
      </c>
      <c r="B18" s="858"/>
      <c r="C18" s="858"/>
      <c r="D18" s="858"/>
      <c r="E18" s="858"/>
      <c r="F18" s="858"/>
      <c r="G18" s="858"/>
      <c r="H18" s="858"/>
      <c r="I18" s="858"/>
      <c r="J18" s="858"/>
      <c r="K18" s="12"/>
      <c r="L18" s="12"/>
      <c r="M18" s="12"/>
      <c r="N18" s="12"/>
    </row>
    <row r="19" spans="1:14" s="124" customFormat="1" ht="18.75" x14ac:dyDescent="0.25">
      <c r="A19" s="859" t="s">
        <v>371</v>
      </c>
      <c r="B19" s="859"/>
      <c r="C19" s="859"/>
      <c r="D19" s="859"/>
      <c r="E19" s="859"/>
      <c r="F19" s="859"/>
      <c r="G19" s="859"/>
      <c r="H19" s="859"/>
      <c r="I19" s="859"/>
      <c r="J19" s="859"/>
      <c r="K19" s="12"/>
      <c r="L19" s="12"/>
      <c r="M19" s="12"/>
      <c r="N19" s="12"/>
    </row>
    <row r="20" spans="1:14" s="124" customFormat="1" ht="24.75" customHeight="1" thickBot="1" x14ac:dyDescent="0.3">
      <c r="A20" s="860" t="s">
        <v>334</v>
      </c>
      <c r="B20" s="860"/>
      <c r="C20" s="860"/>
      <c r="D20" s="860"/>
      <c r="E20" s="860"/>
      <c r="F20" s="860"/>
      <c r="G20" s="860"/>
      <c r="H20" s="860"/>
      <c r="I20" s="860"/>
      <c r="J20" s="860"/>
      <c r="K20" s="12"/>
      <c r="L20" s="12"/>
      <c r="M20" s="12"/>
      <c r="N20" s="12"/>
    </row>
    <row r="21" spans="1:14" s="124" customFormat="1" x14ac:dyDescent="0.25">
      <c r="A21" s="861" t="s">
        <v>314</v>
      </c>
      <c r="B21" s="861"/>
      <c r="C21" s="861"/>
      <c r="D21" s="861"/>
      <c r="E21" s="861"/>
      <c r="F21" s="861"/>
      <c r="G21" s="861"/>
      <c r="H21" s="861"/>
      <c r="I21" s="861"/>
      <c r="J21" s="861"/>
      <c r="K21" s="12"/>
      <c r="L21" s="12"/>
      <c r="M21" s="12"/>
      <c r="N21" s="12"/>
    </row>
    <row r="22" spans="1:14" s="124" customFormat="1" ht="4.5" customHeight="1" x14ac:dyDescent="0.25">
      <c r="A22" s="861"/>
      <c r="B22" s="861"/>
      <c r="C22" s="861"/>
      <c r="D22" s="861"/>
      <c r="E22" s="861"/>
      <c r="F22" s="861"/>
      <c r="G22" s="861"/>
      <c r="H22" s="861"/>
      <c r="I22" s="861"/>
      <c r="J22" s="861"/>
      <c r="K22" s="12"/>
      <c r="L22" s="12"/>
      <c r="M22" s="12"/>
      <c r="N22" s="12"/>
    </row>
    <row r="23" spans="1:14" s="124" customFormat="1" hidden="1" x14ac:dyDescent="0.25">
      <c r="A23" s="861"/>
      <c r="B23" s="861"/>
      <c r="C23" s="861"/>
      <c r="D23" s="861"/>
      <c r="E23" s="861"/>
      <c r="F23" s="861"/>
      <c r="G23" s="861"/>
      <c r="H23" s="861"/>
      <c r="I23" s="861"/>
      <c r="J23" s="861"/>
      <c r="K23" s="12"/>
      <c r="L23" s="12"/>
      <c r="M23" s="12"/>
      <c r="N23" s="12"/>
    </row>
    <row r="24" spans="1:14" s="124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24" customFormat="1" x14ac:dyDescent="0.25"/>
    <row r="26" spans="1:14" s="124" customFormat="1" x14ac:dyDescent="0.25"/>
    <row r="27" spans="1:14" s="124" customFormat="1" ht="53.25" customHeight="1" x14ac:dyDescent="0.25">
      <c r="G27" s="856"/>
      <c r="H27" s="856"/>
      <c r="I27" s="856"/>
      <c r="J27" s="856"/>
    </row>
    <row r="28" spans="1:14" s="124" customFormat="1" ht="21.75" customHeight="1" x14ac:dyDescent="0.25">
      <c r="G28" s="867"/>
      <c r="H28" s="867"/>
      <c r="I28" s="867"/>
      <c r="J28" s="867"/>
    </row>
    <row r="29" spans="1:14" s="124" customFormat="1" ht="15.75" x14ac:dyDescent="0.25">
      <c r="G29" s="864"/>
      <c r="H29" s="864"/>
      <c r="I29" s="864"/>
      <c r="J29" s="864"/>
    </row>
    <row r="30" spans="1:14" s="124" customFormat="1" ht="15.75" x14ac:dyDescent="0.25">
      <c r="E30" s="868"/>
      <c r="F30" s="868"/>
      <c r="G30" s="868"/>
      <c r="H30" s="868"/>
    </row>
    <row r="31" spans="1:14" s="124" customFormat="1" ht="53.25" customHeight="1" x14ac:dyDescent="0.25">
      <c r="A31" s="143"/>
      <c r="B31" s="143"/>
      <c r="C31" s="143"/>
      <c r="D31" s="143"/>
      <c r="E31" s="143"/>
      <c r="F31" s="143"/>
      <c r="G31" s="869" t="s">
        <v>324</v>
      </c>
      <c r="H31" s="869"/>
      <c r="I31" s="869"/>
      <c r="J31" s="869"/>
    </row>
    <row r="32" spans="1:14" s="124" customFormat="1" ht="15.75" customHeight="1" x14ac:dyDescent="0.25">
      <c r="A32" s="143"/>
      <c r="B32" s="143"/>
      <c r="C32" s="143"/>
      <c r="D32" s="143"/>
      <c r="E32" s="143"/>
      <c r="F32" s="143"/>
      <c r="G32" s="869"/>
      <c r="H32" s="869"/>
      <c r="I32" s="869"/>
      <c r="J32" s="869"/>
    </row>
    <row r="33" spans="1:14" s="124" customFormat="1" ht="33.75" customHeight="1" x14ac:dyDescent="0.25">
      <c r="A33" s="143"/>
      <c r="B33" s="143"/>
      <c r="C33" s="143"/>
      <c r="D33" s="143"/>
      <c r="E33" s="143"/>
      <c r="F33" s="143"/>
      <c r="G33" s="869"/>
      <c r="H33" s="869"/>
      <c r="I33" s="869"/>
      <c r="J33" s="869"/>
    </row>
    <row r="34" spans="1:14" s="124" customFormat="1" ht="18.75" x14ac:dyDescent="0.25">
      <c r="A34" s="871"/>
      <c r="B34" s="871"/>
      <c r="C34" s="871"/>
      <c r="D34" s="871"/>
      <c r="E34" s="871"/>
      <c r="F34" s="871"/>
      <c r="G34" s="871"/>
      <c r="H34" s="871"/>
      <c r="I34" s="871"/>
      <c r="J34" s="871"/>
    </row>
    <row r="35" spans="1:14" s="124" customFormat="1" x14ac:dyDescent="0.25">
      <c r="A35" s="143"/>
      <c r="B35" s="143"/>
      <c r="C35" s="143"/>
      <c r="D35" s="143"/>
      <c r="E35" s="143"/>
      <c r="F35" s="143"/>
      <c r="G35" s="870" t="s">
        <v>325</v>
      </c>
      <c r="H35" s="870"/>
      <c r="I35" s="870"/>
      <c r="J35" s="870"/>
    </row>
    <row r="36" spans="1:14" s="124" customFormat="1" x14ac:dyDescent="0.25"/>
    <row r="37" spans="1:14" s="124" customFormat="1" x14ac:dyDescent="0.25"/>
    <row r="38" spans="1:14" s="124" customFormat="1" x14ac:dyDescent="0.25"/>
    <row r="39" spans="1:14" s="124" customFormat="1" x14ac:dyDescent="0.25"/>
    <row r="40" spans="1:14" s="124" customFormat="1" x14ac:dyDescent="0.25"/>
    <row r="41" spans="1:14" s="124" customFormat="1" x14ac:dyDescent="0.25"/>
    <row r="42" spans="1:14" s="124" customFormat="1" ht="18.75" x14ac:dyDescent="0.25">
      <c r="K42" s="128"/>
      <c r="L42" s="128"/>
      <c r="M42" s="128"/>
      <c r="N42" s="128"/>
    </row>
    <row r="43" spans="1:14" s="124" customFormat="1" x14ac:dyDescent="0.25"/>
    <row r="44" spans="1:14" s="124" customFormat="1" ht="18.75" x14ac:dyDescent="0.3">
      <c r="E44" s="191">
        <v>2022</v>
      </c>
    </row>
  </sheetData>
  <mergeCells count="18">
    <mergeCell ref="G28:J28"/>
    <mergeCell ref="G29:J29"/>
    <mergeCell ref="E30:H30"/>
    <mergeCell ref="G31:J33"/>
    <mergeCell ref="G35:J35"/>
    <mergeCell ref="A34:J34"/>
    <mergeCell ref="F2:J2"/>
    <mergeCell ref="E4:J4"/>
    <mergeCell ref="E5:J5"/>
    <mergeCell ref="E6:J6"/>
    <mergeCell ref="F7:J7"/>
    <mergeCell ref="G3:J3"/>
    <mergeCell ref="G27:J27"/>
    <mergeCell ref="A17:J17"/>
    <mergeCell ref="A18:J18"/>
    <mergeCell ref="A19:J19"/>
    <mergeCell ref="A20:J20"/>
    <mergeCell ref="A21:J23"/>
  </mergeCells>
  <phoneticPr fontId="29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view="pageBreakPreview" topLeftCell="A4" zoomScale="70" zoomScaleSheetLayoutView="70" workbookViewId="0">
      <selection activeCell="J10" sqref="J10"/>
    </sheetView>
  </sheetViews>
  <sheetFormatPr defaultRowHeight="15" x14ac:dyDescent="0.25"/>
  <cols>
    <col min="1" max="1" width="7.140625" style="210" customWidth="1"/>
    <col min="2" max="2" width="59.28515625" style="210" customWidth="1"/>
    <col min="3" max="3" width="17.140625" style="210" customWidth="1"/>
    <col min="4" max="17" width="9.140625" style="210"/>
    <col min="18" max="18" width="12.140625" style="210" customWidth="1"/>
    <col min="19" max="19" width="13" style="210" customWidth="1"/>
    <col min="20" max="16384" width="9.140625" style="210"/>
  </cols>
  <sheetData>
    <row r="1" spans="1:19" s="201" customFormat="1" ht="15.75" x14ac:dyDescent="0.25">
      <c r="A1" s="200"/>
      <c r="M1" s="872"/>
      <c r="N1" s="872"/>
      <c r="O1" s="872"/>
      <c r="P1" s="872"/>
      <c r="Q1" s="872"/>
      <c r="R1" s="872"/>
    </row>
    <row r="2" spans="1:19" s="201" customFormat="1" ht="26.45" customHeight="1" x14ac:dyDescent="0.25">
      <c r="A2" s="873" t="s">
        <v>335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  <c r="R2" s="873"/>
    </row>
    <row r="3" spans="1:19" s="201" customFormat="1" ht="15.9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9" s="201" customFormat="1" ht="16.5" thickBot="1" x14ac:dyDescent="0.3">
      <c r="A4" s="200"/>
    </row>
    <row r="5" spans="1:19" s="201" customFormat="1" ht="12.75" customHeight="1" thickBot="1" x14ac:dyDescent="0.3">
      <c r="A5" s="874" t="s">
        <v>251</v>
      </c>
      <c r="B5" s="876" t="s">
        <v>305</v>
      </c>
      <c r="C5" s="876" t="s">
        <v>228</v>
      </c>
      <c r="D5" s="878" t="s">
        <v>368</v>
      </c>
      <c r="E5" s="879"/>
      <c r="F5" s="879"/>
      <c r="G5" s="882"/>
      <c r="H5" s="882"/>
      <c r="I5" s="882"/>
      <c r="J5" s="882"/>
      <c r="K5" s="882"/>
      <c r="L5" s="882"/>
      <c r="M5" s="882"/>
      <c r="N5" s="882"/>
      <c r="O5" s="882"/>
      <c r="P5" s="882"/>
      <c r="Q5" s="882"/>
      <c r="R5" s="882"/>
      <c r="S5" s="883" t="s">
        <v>304</v>
      </c>
    </row>
    <row r="6" spans="1:19" s="201" customFormat="1" ht="87.6" customHeight="1" x14ac:dyDescent="0.25">
      <c r="A6" s="875"/>
      <c r="B6" s="877"/>
      <c r="C6" s="877"/>
      <c r="D6" s="880"/>
      <c r="E6" s="881"/>
      <c r="F6" s="881"/>
      <c r="G6" s="886" t="s">
        <v>315</v>
      </c>
      <c r="H6" s="887"/>
      <c r="I6" s="888"/>
      <c r="J6" s="886" t="s">
        <v>316</v>
      </c>
      <c r="K6" s="887"/>
      <c r="L6" s="888"/>
      <c r="M6" s="886" t="s">
        <v>317</v>
      </c>
      <c r="N6" s="887"/>
      <c r="O6" s="888"/>
      <c r="P6" s="886" t="s">
        <v>318</v>
      </c>
      <c r="Q6" s="887"/>
      <c r="R6" s="888"/>
      <c r="S6" s="884"/>
    </row>
    <row r="7" spans="1:19" s="201" customFormat="1" ht="19.5" customHeight="1" thickBot="1" x14ac:dyDescent="0.3">
      <c r="A7" s="144"/>
      <c r="B7" s="145"/>
      <c r="C7" s="145"/>
      <c r="D7" s="145" t="s">
        <v>271</v>
      </c>
      <c r="E7" s="145" t="s">
        <v>272</v>
      </c>
      <c r="F7" s="145" t="s">
        <v>270</v>
      </c>
      <c r="G7" s="145" t="s">
        <v>271</v>
      </c>
      <c r="H7" s="145" t="s">
        <v>272</v>
      </c>
      <c r="I7" s="145" t="s">
        <v>270</v>
      </c>
      <c r="J7" s="145" t="s">
        <v>271</v>
      </c>
      <c r="K7" s="145" t="s">
        <v>272</v>
      </c>
      <c r="L7" s="145" t="s">
        <v>270</v>
      </c>
      <c r="M7" s="145" t="s">
        <v>271</v>
      </c>
      <c r="N7" s="145" t="s">
        <v>272</v>
      </c>
      <c r="O7" s="145" t="s">
        <v>270</v>
      </c>
      <c r="P7" s="145" t="s">
        <v>271</v>
      </c>
      <c r="Q7" s="145" t="s">
        <v>272</v>
      </c>
      <c r="R7" s="145" t="s">
        <v>270</v>
      </c>
      <c r="S7" s="885"/>
    </row>
    <row r="8" spans="1:19" s="201" customFormat="1" ht="18.75" x14ac:dyDescent="0.25">
      <c r="A8" s="146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5"/>
      <c r="S8" s="202"/>
    </row>
    <row r="9" spans="1:19" s="261" customFormat="1" ht="93.75" x14ac:dyDescent="0.25">
      <c r="A9" s="313">
        <v>1</v>
      </c>
      <c r="B9" s="203" t="s">
        <v>343</v>
      </c>
      <c r="C9" s="314">
        <v>7</v>
      </c>
      <c r="D9" s="198">
        <v>8</v>
      </c>
      <c r="E9" s="199">
        <f>SUM(H9,K9,N9,Q9)</f>
        <v>0</v>
      </c>
      <c r="F9" s="199">
        <f>SUM(E9/D9*100)</f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 t="e">
        <f>SUM(N9/M9*100)</f>
        <v>#DIV/0!</v>
      </c>
      <c r="P9" s="199">
        <v>8</v>
      </c>
      <c r="Q9" s="199"/>
      <c r="R9" s="199">
        <f>SUM(Q9/P9*100)</f>
        <v>0</v>
      </c>
      <c r="S9" s="204"/>
    </row>
    <row r="10" spans="1:19" s="205" customFormat="1" ht="93.75" x14ac:dyDescent="0.25">
      <c r="A10" s="211">
        <v>2</v>
      </c>
      <c r="B10" s="262" t="s">
        <v>344</v>
      </c>
      <c r="C10" s="263">
        <v>7</v>
      </c>
      <c r="D10" s="264">
        <v>7</v>
      </c>
      <c r="E10" s="199">
        <f>SUM(H10)</f>
        <v>7</v>
      </c>
      <c r="F10" s="199">
        <f>SUM(E10/D10*100)</f>
        <v>100</v>
      </c>
      <c r="G10" s="265">
        <v>7</v>
      </c>
      <c r="H10" s="265">
        <v>7</v>
      </c>
      <c r="I10" s="265">
        <f>SUM(H10/G10*100)</f>
        <v>100</v>
      </c>
      <c r="J10" s="266">
        <v>7</v>
      </c>
      <c r="K10" s="265"/>
      <c r="L10" s="199">
        <f t="shared" ref="L10:L13" si="0">SUM(K10/J10*100)</f>
        <v>0</v>
      </c>
      <c r="M10" s="265">
        <v>7</v>
      </c>
      <c r="N10" s="265"/>
      <c r="O10" s="199">
        <f t="shared" ref="O10:O13" si="1">SUM(N10/M10*100)</f>
        <v>0</v>
      </c>
      <c r="P10" s="267">
        <v>7</v>
      </c>
      <c r="Q10" s="199"/>
      <c r="R10" s="199">
        <f t="shared" ref="R10:R13" si="2">SUM(Q10/P10*100)</f>
        <v>0</v>
      </c>
      <c r="S10" s="268"/>
    </row>
    <row r="11" spans="1:19" s="205" customFormat="1" ht="75" x14ac:dyDescent="0.25">
      <c r="A11" s="211">
        <v>3</v>
      </c>
      <c r="B11" s="203" t="s">
        <v>345</v>
      </c>
      <c r="C11" s="263">
        <v>59</v>
      </c>
      <c r="D11" s="269">
        <v>59</v>
      </c>
      <c r="E11" s="199">
        <f>SUM(H11)</f>
        <v>60</v>
      </c>
      <c r="F11" s="199"/>
      <c r="G11" s="265">
        <v>59</v>
      </c>
      <c r="H11" s="265">
        <v>60</v>
      </c>
      <c r="I11" s="265">
        <f t="shared" ref="I11:I13" si="3">SUM(H11/G11*100)</f>
        <v>101.69491525423729</v>
      </c>
      <c r="J11" s="265">
        <v>59</v>
      </c>
      <c r="K11" s="265"/>
      <c r="L11" s="199">
        <f t="shared" si="0"/>
        <v>0</v>
      </c>
      <c r="M11" s="265">
        <v>59</v>
      </c>
      <c r="N11" s="265"/>
      <c r="O11" s="199">
        <f t="shared" si="1"/>
        <v>0</v>
      </c>
      <c r="P11" s="267">
        <v>59</v>
      </c>
      <c r="Q11" s="265"/>
      <c r="R11" s="199">
        <f t="shared" si="2"/>
        <v>0</v>
      </c>
      <c r="S11" s="204"/>
    </row>
    <row r="12" spans="1:19" s="205" customFormat="1" ht="56.25" x14ac:dyDescent="0.25">
      <c r="A12" s="211">
        <v>4</v>
      </c>
      <c r="B12" s="203" t="s">
        <v>346</v>
      </c>
      <c r="C12" s="270">
        <v>100</v>
      </c>
      <c r="D12" s="198">
        <f t="shared" ref="D12" si="4">SUM(G12,J12,M12,P12)</f>
        <v>0</v>
      </c>
      <c r="E12" s="199">
        <v>0</v>
      </c>
      <c r="F12" s="199" t="e">
        <f t="shared" ref="F12:F13" si="5">SUM(E12/D12*100)</f>
        <v>#DIV/0!</v>
      </c>
      <c r="G12" s="199">
        <v>0</v>
      </c>
      <c r="H12" s="199">
        <v>0</v>
      </c>
      <c r="I12" s="265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/>
      <c r="R12" s="199" t="e">
        <f t="shared" si="2"/>
        <v>#DIV/0!</v>
      </c>
      <c r="S12" s="268"/>
    </row>
    <row r="13" spans="1:19" s="205" customFormat="1" ht="112.5" x14ac:dyDescent="0.25">
      <c r="A13" s="211">
        <v>5</v>
      </c>
      <c r="B13" s="203" t="s">
        <v>347</v>
      </c>
      <c r="C13" s="271">
        <v>78</v>
      </c>
      <c r="D13" s="198">
        <v>79</v>
      </c>
      <c r="E13" s="199">
        <f>SUM(H13)</f>
        <v>24</v>
      </c>
      <c r="F13" s="199">
        <f t="shared" si="5"/>
        <v>30.37974683544304</v>
      </c>
      <c r="G13" s="199">
        <v>20</v>
      </c>
      <c r="H13" s="199">
        <v>24</v>
      </c>
      <c r="I13" s="265">
        <f t="shared" si="3"/>
        <v>120</v>
      </c>
      <c r="J13" s="199">
        <v>20</v>
      </c>
      <c r="K13" s="199"/>
      <c r="L13" s="199">
        <f t="shared" si="0"/>
        <v>0</v>
      </c>
      <c r="M13" s="199">
        <v>20</v>
      </c>
      <c r="N13" s="199"/>
      <c r="O13" s="199">
        <f t="shared" si="1"/>
        <v>0</v>
      </c>
      <c r="P13" s="199">
        <v>19</v>
      </c>
      <c r="Q13" s="199"/>
      <c r="R13" s="199">
        <f t="shared" si="2"/>
        <v>0</v>
      </c>
      <c r="S13" s="204"/>
    </row>
    <row r="14" spans="1:19" s="130" customFormat="1" ht="18.75" x14ac:dyDescent="0.25">
      <c r="A14" s="147"/>
      <c r="B14" s="148"/>
      <c r="C14" s="148"/>
      <c r="D14" s="148"/>
      <c r="E14" s="148"/>
      <c r="F14" s="148"/>
      <c r="G14" s="148"/>
      <c r="H14" s="148"/>
      <c r="I14" s="148"/>
      <c r="J14" s="149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19" s="130" customFormat="1" ht="18.75" x14ac:dyDescent="0.25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19" s="130" customFormat="1" ht="54" customHeight="1" x14ac:dyDescent="0.25">
      <c r="A16" s="899" t="s">
        <v>332</v>
      </c>
      <c r="B16" s="900"/>
      <c r="C16" s="900"/>
      <c r="D16" s="899" t="s">
        <v>331</v>
      </c>
      <c r="E16" s="899"/>
      <c r="F16" s="901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</row>
    <row r="17" spans="1:43" s="130" customFormat="1" ht="18.75" x14ac:dyDescent="0.25">
      <c r="A17" s="150"/>
      <c r="B17" s="151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43" s="130" customFormat="1" ht="32.25" customHeight="1" x14ac:dyDescent="0.25">
      <c r="A18" s="896" t="s">
        <v>359</v>
      </c>
      <c r="B18" s="896"/>
      <c r="C18" s="206" t="s">
        <v>249</v>
      </c>
      <c r="D18" s="891" t="s">
        <v>358</v>
      </c>
      <c r="E18" s="891"/>
      <c r="F18" s="891"/>
      <c r="G18" s="891"/>
      <c r="H18" s="891"/>
      <c r="I18" s="206"/>
      <c r="J18" s="897"/>
      <c r="K18" s="897"/>
      <c r="L18" s="897"/>
      <c r="M18" s="897"/>
      <c r="N18" s="897"/>
      <c r="O18" s="897"/>
      <c r="P18" s="897"/>
      <c r="Q18" s="897"/>
      <c r="R18" s="148"/>
      <c r="S18" s="148"/>
    </row>
    <row r="19" spans="1:43" s="209" customFormat="1" ht="14.25" customHeight="1" x14ac:dyDescent="0.25">
      <c r="A19" s="898" t="s">
        <v>306</v>
      </c>
      <c r="B19" s="898"/>
      <c r="C19" s="207"/>
      <c r="D19" s="207"/>
      <c r="E19" s="889"/>
      <c r="F19" s="889"/>
      <c r="G19" s="889"/>
      <c r="H19" s="889"/>
      <c r="I19" s="207"/>
      <c r="J19" s="890"/>
      <c r="K19" s="890"/>
      <c r="L19" s="890"/>
      <c r="M19" s="890"/>
      <c r="N19" s="890"/>
      <c r="O19" s="890"/>
      <c r="P19" s="890"/>
      <c r="Q19" s="890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</row>
    <row r="20" spans="1:43" x14ac:dyDescent="0.25">
      <c r="A20" s="898"/>
      <c r="B20" s="898"/>
      <c r="C20" s="207"/>
      <c r="D20" s="207"/>
      <c r="E20" s="889"/>
      <c r="F20" s="889"/>
      <c r="G20" s="889"/>
      <c r="H20" s="889"/>
      <c r="I20" s="207"/>
      <c r="J20" s="890"/>
      <c r="K20" s="890"/>
      <c r="L20" s="890"/>
      <c r="M20" s="890"/>
      <c r="N20" s="890"/>
      <c r="O20" s="890"/>
      <c r="P20" s="890"/>
      <c r="Q20" s="890"/>
    </row>
    <row r="21" spans="1:43" x14ac:dyDescent="0.25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</row>
    <row r="22" spans="1:43" ht="15.75" x14ac:dyDescent="0.25">
      <c r="A22" s="131"/>
      <c r="B22" s="130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43" ht="15.75" x14ac:dyDescent="0.25">
      <c r="A23" s="892"/>
      <c r="B23" s="892"/>
      <c r="C23" s="892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</sheetData>
  <mergeCells count="25">
    <mergeCell ref="E20:H20"/>
    <mergeCell ref="J20:Q20"/>
    <mergeCell ref="D18:H18"/>
    <mergeCell ref="A23:C23"/>
    <mergeCell ref="B8:R8"/>
    <mergeCell ref="A18:B18"/>
    <mergeCell ref="J18:Q18"/>
    <mergeCell ref="A19:B19"/>
    <mergeCell ref="E19:H19"/>
    <mergeCell ref="J19:Q19"/>
    <mergeCell ref="A20:B20"/>
    <mergeCell ref="A16:C16"/>
    <mergeCell ref="D16:F16"/>
    <mergeCell ref="S5:S7"/>
    <mergeCell ref="G6:I6"/>
    <mergeCell ref="J6:L6"/>
    <mergeCell ref="M6:O6"/>
    <mergeCell ref="P6:R6"/>
    <mergeCell ref="M1:R1"/>
    <mergeCell ref="A2:R2"/>
    <mergeCell ref="A5:A6"/>
    <mergeCell ref="B5:B6"/>
    <mergeCell ref="C5:C6"/>
    <mergeCell ref="D5:F6"/>
    <mergeCell ref="G5:R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Показатели!_ftn1</vt:lpstr>
      <vt:lpstr>Показатели!_ftnref1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2022-01-17T08:39:06Z</cp:lastPrinted>
  <dcterms:created xsi:type="dcterms:W3CDTF">2011-05-17T05:04:33Z</dcterms:created>
  <dcterms:modified xsi:type="dcterms:W3CDTF">2022-04-20T07:09:23Z</dcterms:modified>
</cp:coreProperties>
</file>